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4\企画財政課\○財政〇\15 財政状況資料集\R4\03 ★令和4年度財政状況資料集の作成等について（依頼）★\02 町→県\"/>
    </mc:Choice>
  </mc:AlternateContent>
  <xr:revisionPtr revIDLastSave="0" documentId="13_ncr:1_{AC899107-4235-4DA0-95B6-527E920179C4}" xr6:coauthVersionLast="47" xr6:coauthVersionMax="47" xr10:uidLastSave="{00000000-0000-0000-0000-000000000000}"/>
  <bookViews>
    <workbookView xWindow="13550" yWindow="-110" windowWidth="38620" windowHeight="211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<sst xmlns="http://schemas.openxmlformats.org/spreadsheetml/2006/main" count="1142" uniqueCount="598">
  <si>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</si>
  <si>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</si>
  <si>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</si>
  <si>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</si>
  <si>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</si>
  <si>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</si>
  <si>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</si>
  <si>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</si>
  <si>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</si>
  <si>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</si>
  <si>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</si>
  <si>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</si>
  <si>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</si>
  <si>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</si>
  <si>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</si>
  <si>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</si>
  <si>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</si>
  <si>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</si>
  <si>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</si>
  <si>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</si>
  <si>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</si>
  <si>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</si>
  <si>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</si>
  <si>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</si>
  <si>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</si>
  <si>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</si>
  <si>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</si>
  <si>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</si>
  <si>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</si>
  <si>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</si>
  <si>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</si>
  <si>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</si>
  <si>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</si>
  <si>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</si>
  <si>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</si>
  <si>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</si>
  <si>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</si>
  <si>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</si>
  <si>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</si>
  <si>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</si>
  <si>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</si>
  <si>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</si>
  <si>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</si>
  <si>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</si>
  <si>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</si>
  <si>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</si>
  <si>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</si>
  <si>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</si>
  <si>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</si>
  <si>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</si>
  <si>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</si>
  <si>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</si>
  <si>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</si>
  <si>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</si>
  <si>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</si>
  <si>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</si>
  <si>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</si>
  <si>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</si>
  <si>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</si>
  <si>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</si>
  <si>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</si>
  <si>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</si>
  <si>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</si>
  <si>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</si>
  <si>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</si>
  <si>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</si>
  <si>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</si>
  <si>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</si>
  <si>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</si>
  <si>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</si>
  <si>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</si>
  <si>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</si>
  <si>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</si>
  <si>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</si>
  <si>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</si>
  <si>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</si>
  <si>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</si>
  <si>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</si>
  <si>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</si>
  <si>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</si>
  <si>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</si>
  <si>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</si>
  <si>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</si>
  <si>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</si>
  <si>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</si>
  <si>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</si>
  <si>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</si>
  <si>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</si>
  <si>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</si>
  <si>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</si>
  <si>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</si>
  <si>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</si>
  <si>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</si>
  <si>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</si>
  <si>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</si>
  <si>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</si>
  <si>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</si>
  <si>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</si>
  <si>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</si>
  <si>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</si>
  <si>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</si>
  <si>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</si>
  <si>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</si>
  <si>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</si>
  <si>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</si>
  <si>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</si>
  <si>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</si>
  <si>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</si>
  <si>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</si>
  <si>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</si>
  <si>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</si>
  <si>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</si>
  <si>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</si>
  <si>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</si>
  <si>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</si>
  <si>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</si>
  <si>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</si>
  <si>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</si>
  <si>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</si>
  <si>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</si>
  <si>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</si>
  <si>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</si>
  <si>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</si>
  <si>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</si>
  <si>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</si>
  <si>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</si>
  <si>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</si>
  <si>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</si>
  <si>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</si>
  <si>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</si>
  <si>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</si>
  <si>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</si>
  <si>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</si>
  <si>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</si>
  <si>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</si>
  <si>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</si>
  <si>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</si>
  <si>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</si>
  <si>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</si>
  <si>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</si>
  <si>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</si>
  <si>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</si>
  <si>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</si>
  <si>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</si>
  <si>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</si>
  <si>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</si>
  <si>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</si>
  <si>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</si>
  <si>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</si>
  <si>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</si>
  <si>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</si>
  <si>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</si>
  <si>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</si>
  <si>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</si>
  <si>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</si>
  <si>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</si>
  <si>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</si>
  <si>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</si>
  <si>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</si>
  <si>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</si>
  <si>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</si>
  <si>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</si>
  <si>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</si>
  <si>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</si>
  <si>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</si>
  <si>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</si>
  <si>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</si>
  <si>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</si>
  <si>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</si>
  <si>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</si>
  <si>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</si>
  <si>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</si>
  <si>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</si>
  <si>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</si>
  <si>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</si>
  <si>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</si>
  <si>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</si>
  <si>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</si>
  <si>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</si>
  <si>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</si>
  <si>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</si>
  <si>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</si>
  <si>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</si>
  <si>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</si>
  <si>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</si>
  <si>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</si>
  <si>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</si>
  <si>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</si>
  <si>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</si>
  <si>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</si>
  <si>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</si>
  <si>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</si>
  <si>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</si>
  <si>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</si>
  <si>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</si>
  <si>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</si>
  <si>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</si>
  <si>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</si>
  <si>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</si>
  <si>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</si>
  <si>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</si>
  <si>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</si>
  <si>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</si>
  <si>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</si>
  <si>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</si>
  <si>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</si>
  <si>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</si>
  <si>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</si>
  <si>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</si>
  <si>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</si>
  <si>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</si>
  <si>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</si>
  <si>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</si>
  <si>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</si>
  <si>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</si>
  <si>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</si>
  <si>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</si>
  <si>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</si>
  <si>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</si>
  <si>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</si>
  <si>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</si>
  <si>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</si>
  <si>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</si>
  <si>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</si>
  <si>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</si>
  <si>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</si>
  <si>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</si>
  <si>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</si>
  <si>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</si>
  <si>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</si>
  <si>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</si>
  <si>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</si>
  <si>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</si>
  <si>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</si>
  <si>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</si>
  <si>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</si>
  <si>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</si>
  <si>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</si>
  <si>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</si>
  <si>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</si>
  <si>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</si>
  <si>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</si>
  <si>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</si>
  <si>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</si>
  <si>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</si>
  <si>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</si>
  <si>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</si>
  <si>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</si>
  <si>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</si>
  <si>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</si>
  <si>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</si>
  <si>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</si>
  <si>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</si>
  <si>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</si>
  <si>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</si>
  <si>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</si>
  <si>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</si>
  <si>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</si>
  <si>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</si>
  <si>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</si>
  <si>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</si>
  <si>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</si>
  <si>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</si>
  <si>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</si>
  <si>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</si>
  <si>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</si>
  <si>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</si>
  <si>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</si>
  <si>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</si>
  <si>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</si>
  <si>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</si>
  <si>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</si>
  <si>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</si>
  <si>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</si>
  <si>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</si>
  <si>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</si>
  <si>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</si>
  <si>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</si>
  <si>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</si>
  <si>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</si>
  <si>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</si>
  <si>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</si>
  <si>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</si>
  <si>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</si>
  <si>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</si>
  <si>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</si>
  <si>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</si>
  <si>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</si>
  <si>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</si>
  <si>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</si>
  <si>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</si>
  <si>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</si>
  <si>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</si>
  <si>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</si>
  <si>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</si>
  <si>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</si>
  <si>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</si>
  <si>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</si>
  <si>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</si>
  <si>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</si>
  <si>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</si>
  <si>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</si>
  <si>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</si>
  <si>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</si>
  <si>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</si>
  <si>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</si>
  <si>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</si>
  <si>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</si>
  <si>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</si>
  <si>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</si>
  <si>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</si>
  <si>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</si>
  <si>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</si>
  <si>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</si>
  <si>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</si>
  <si>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</si>
  <si>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</si>
  <si>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</si>
  <si>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</si>
  <si>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</si>
  <si>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</si>
  <si>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</si>
  <si>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</si>
  <si>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</si>
  <si>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</si>
  <si>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</si>
  <si>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</si>
  <si>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</si>
  <si>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</si>
  <si>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</si>
  <si>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</si>
  <si>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</si>
  <si>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</si>
  <si>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</si>
  <si>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</si>
  <si>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</si>
  <si>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</si>
  <si>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</si>
  <si>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</si>
  <si>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</si>
  <si>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</si>
  <si>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</si>
  <si>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</si>
  <si>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</si>
  <si>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</si>
  <si>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</si>
  <si>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</si>
  <si>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</si>
  <si>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</si>
  <si>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</si>
  <si>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</si>
  <si>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</si>
  <si>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</si>
  <si>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</si>
  <si>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</si>
  <si>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</si>
  <si>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</si>
  <si>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</si>
  <si>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</si>
  <si>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</si>
  <si>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</si>
  <si>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</si>
  <si>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</si>
  <si>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</si>
  <si>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</si>
  <si>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</si>
  <si>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</si>
  <si>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</si>
  <si>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</si>
  <si>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</si>
  <si>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</si>
  <si>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</si>
  <si>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</si>
  <si>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</si>
  <si>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</si>
  <si>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</si>
  <si>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</si>
  <si>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</si>
  <si>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</si>
  <si>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</si>
  <si>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</si>
  <si>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</si>
  <si>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</si>
  <si>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</si>
  <si>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</si>
  <si>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</si>
  <si>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</si>
  <si>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</si>
  <si>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</si>
  <si>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</si>
  <si>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</si>
  <si>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</si>
  <si>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</si>
  <si>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</si>
  <si>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</si>
  <si>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</si>
  <si>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</si>
  <si>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</si>
  <si>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</si>
  <si>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</si>
  <si>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</si>
  <si>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</si>
  <si>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</si>
  <si>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</si>
  <si>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</si>
  <si>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</si>
  <si>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</si>
  <si>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</si>
  <si>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</si>
  <si>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</si>
  <si>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</si>
  <si>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</si>
  <si>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</si>
  <si>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</si>
  <si>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</si>
  <si>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</si>
  <si>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</si>
  <si>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</si>
  <si>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</si>
  <si>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</si>
  <si>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</si>
  <si>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</si>
  <si>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</si>
  <si>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</si>
  <si>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</si>
  <si>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</si>
  <si>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</si>
  <si>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</si>
  <si>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</si>
  <si>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</si>
  <si>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</si>
  <si>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</si>
  <si>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</si>
  <si>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</si>
  <si>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</si>
  <si>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</si>
  <si>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</si>
  <si>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</si>
  <si>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</si>
  <si>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</si>
  <si>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</si>
  <si>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</si>
  <si>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</si>
  <si>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</si>
  <si>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</si>
  <si>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</si>
  <si>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</si>
  <si>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</si>
  <si>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</si>
  <si>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</si>
  <si>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</si>
  <si>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</si>
  <si>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</si>
  <si>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</si>
  <si>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</si>
  <si>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</si>
  <si>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</si>
  <si>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</si>
  <si>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</si>
  <si>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</si>
  <si>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</si>
  <si>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</si>
  <si>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</si>
  <si>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</si>
  <si>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</si>
  <si>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</si>
  <si>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</si>
  <si>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</si>
  <si>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</si>
  <si>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</si>
  <si>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</si>
  <si>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</si>
  <si>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</si>
  <si>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</si>
  <si>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</si>
  <si>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</si>
  <si>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</si>
  <si>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</si>
  <si>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</si>
  <si>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</si>
  <si>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</si>
  <si>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</si>
  <si>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</si>
  <si>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</si>
  <si>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</si>
  <si>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</si>
  <si>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</si>
  <si>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</si>
  <si>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</si>
  <si>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</si>
  <si>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</si>
  <si>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</si>
  <si>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</si>
  <si>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</si>
  <si>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</si>
  <si>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</si>
  <si>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</si>
  <si>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</si>
  <si>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</si>
  <si>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</si>
  <si>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</si>
  <si>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</si>
  <si>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</si>
  <si>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</si>
  <si>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</si>
  <si>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</si>
  <si>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</si>
  <si>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</si>
  <si>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</si>
  <si>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</si>
  <si>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</si>
  <si>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</si>
  <si>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</si>
  <si>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</si>
  <si>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</si>
  <si>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</si>
  <si>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</si>
  <si>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</si>
  <si>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</si>
  <si>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</si>
  <si>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</si>
  <si>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</si>
  <si>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</si>
  <si>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</si>
  <si>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</si>
  <si>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</si>
  <si>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</si>
  <si>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</si>
  <si>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</si>
  <si>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</si>
  <si>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</si>
  <si>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</si>
  <si>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</si>
  <si>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</si>
  <si>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</si>
  <si>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</si>
  <si>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</si>
  <si>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</si>
  <si>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</si>
  <si>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</si>
  <si>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</si>
  <si>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</si>
  <si>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</si>
  <si>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</si>
  <si>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</si>
  <si>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</si>
  <si>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</si>
  <si>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</si>
  <si>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</si>
  <si>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</si>
  <si>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</si>
  <si>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</si>
  <si>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</si>
  <si>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</si>
  <si>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</si>
  <si>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</si>
  <si>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</si>
  <si>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</si>
  <si>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</si>
  <si>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</si>
  <si>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</si>
  <si>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</si>
  <si>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</si>
  <si>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</si>
  <si>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</si>
  <si>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3.18</t>
  </si>
  <si>
    <t>▲ 6.44</t>
  </si>
  <si>
    <t>一般会計</t>
  </si>
  <si>
    <t>国民健康保険特別会計</t>
  </si>
  <si>
    <t>介護保険特別会計</t>
  </si>
  <si>
    <t>後期高齢者医療特別会計</t>
  </si>
  <si>
    <t>農業集落排水事業特別会計</t>
  </si>
  <si>
    <t>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</si>
  <si>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</si>
  <si>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</si>
  <si>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</si>
  <si>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</si>
  <si>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</si>
  <si>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</si>
  <si>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</si>
  <si>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</si>
  <si>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</si>
  <si>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</si>
  <si>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</si>
  <si>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</si>
  <si>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</si>
  <si>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</si>
  <si>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</si>
  <si>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</si>
  <si>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</si>
  <si>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</si>
  <si>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</si>
  <si>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長柄町公共施設整備等基金</t>
  </si>
  <si>
    <t>長柄町ふるさと応援基金</t>
  </si>
  <si>
    <t>長柄町福祉振興基金</t>
  </si>
  <si>
    <t>長柄町森林環境譲与税基金</t>
  </si>
  <si>
    <t>長柄町東日本大震災復興基金</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</si>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</sst>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A02B-486B-BA9B-1266879AC0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57900</c:v>
                </c:pt>
                <c:pt idx="1">
                  <c:v>47399</c:v>
                </c:pt>
                <c:pt idx="2">
                  <c:v>78098</c:v>
                </c:pt>
                <c:pt idx="3">
                  <c:v>137363</c:v>
                </c:pt>
                <c:pt idx="4">
                  <c:v>160347</c:v>
                </c:pt>
              </c:numCache>
            </c:numRef>
          </c:val>
          <c:smooth val="0"/>
          <c:extLst>
            <c:ext xmlns:c16="http://schemas.microsoft.com/office/drawing/2014/chart" uri="{C3380CC4-5D6E-409C-BE32-E72D297353CC}">
              <c16:uniqueId val="{00000001-A02B-486B-BA9B-1266879AC0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4.4000000000000004</c:v>
                </c:pt>
                <c:pt idx="1">
                  <c:v>1.49</c:v>
                </c:pt>
                <c:pt idx="2">
                  <c:v>7.42</c:v>
                </c:pt>
                <c:pt idx="3">
                  <c:v>19.04</c:v>
                </c:pt>
                <c:pt idx="4">
                  <c:v>10.71</c:v>
                </c:pt>
              </c:numCache>
            </c:numRef>
          </c:val>
          <c:extLst>
            <c:ext xmlns:c16="http://schemas.microsoft.com/office/drawing/2014/chart" uri="{C3380CC4-5D6E-409C-BE32-E72D297353CC}">
              <c16:uniqueId val="{00000000-A8DA-4CF0-8DB3-D629F16D9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28.11</c:v>
                </c:pt>
                <c:pt idx="1">
                  <c:v>24.82</c:v>
                </c:pt>
                <c:pt idx="2">
                  <c:v>18.690000000000001</c:v>
                </c:pt>
                <c:pt idx="3">
                  <c:v>21.26</c:v>
                </c:pt>
                <c:pt idx="4">
                  <c:v>32.74</c:v>
                </c:pt>
              </c:numCache>
            </c:numRef>
          </c:val>
          <c:extLst>
            <c:ext xmlns:c16="http://schemas.microsoft.com/office/drawing/2014/chart" uri="{C3380CC4-5D6E-409C-BE32-E72D297353CC}">
              <c16:uniqueId val="{00000001-A8DA-4CF0-8DB3-D629F16D96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-3.18</c:v>
                </c:pt>
                <c:pt idx="1">
                  <c:v>-6.44</c:v>
                </c:pt>
                <c:pt idx="2">
                  <c:v>1.19</c:v>
                </c:pt>
                <c:pt idx="3">
                  <c:v>16.16</c:v>
                </c:pt>
                <c:pt idx="4">
                  <c:v>2.27</c:v>
                </c:pt>
              </c:numCache>
            </c:numRef>
          </c:val>
          <c:smooth val="0"/>
          <c:extLst>
            <c:ext xmlns:c16="http://schemas.microsoft.com/office/drawing/2014/chart" uri="{C3380CC4-5D6E-409C-BE32-E72D297353CC}">
              <c16:uniqueId val="{00000002-A8DA-4CF0-8DB3-D629F16D96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E5-4D00-91C6-97E0EC00DF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5-4D00-91C6-97E0EC00DF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E5-4D00-91C6-97E0EC00DF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E5-4D00-91C6-97E0EC00DFF9}"/>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BE5-4D00-91C6-97E0EC00DFF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BE5-4D00-91C6-97E0EC00DFF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6-ABE5-4D00-91C6-97E0EC00DF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4.08</c:v>
                </c:pt>
                <c:pt idx="2">
                  <c:v>#N/A</c:v>
                </c:pt>
                <c:pt idx="3">
                  <c:v>2.67</c:v>
                </c:pt>
                <c:pt idx="4">
                  <c:v>#N/A</c:v>
                </c:pt>
                <c:pt idx="5">
                  <c:v>1.7</c:v>
                </c:pt>
                <c:pt idx="6">
                  <c:v>#N/A</c:v>
                </c:pt>
                <c:pt idx="7">
                  <c:v>1.33</c:v>
                </c:pt>
                <c:pt idx="8">
                  <c:v>#N/A</c:v>
                </c:pt>
                <c:pt idx="9">
                  <c:v>1.29</c:v>
                </c:pt>
              </c:numCache>
            </c:numRef>
          </c:val>
          <c:extLst>
            <c:ext xmlns:c16="http://schemas.microsoft.com/office/drawing/2014/chart" uri="{C3380CC4-5D6E-409C-BE32-E72D297353CC}">
              <c16:uniqueId val="{00000007-ABE5-4D00-91C6-97E0EC00DFF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2.11</c:v>
                </c:pt>
                <c:pt idx="2">
                  <c:v>#N/A</c:v>
                </c:pt>
                <c:pt idx="3">
                  <c:v>2.75</c:v>
                </c:pt>
                <c:pt idx="4">
                  <c:v>#N/A</c:v>
                </c:pt>
                <c:pt idx="5">
                  <c:v>3.3</c:v>
                </c:pt>
                <c:pt idx="6">
                  <c:v>#N/A</c:v>
                </c:pt>
                <c:pt idx="7">
                  <c:v>3.79</c:v>
                </c:pt>
                <c:pt idx="8">
                  <c:v>#N/A</c:v>
                </c:pt>
                <c:pt idx="9">
                  <c:v>4.1900000000000004</c:v>
                </c:pt>
              </c:numCache>
            </c:numRef>
          </c:val>
          <c:extLst>
            <c:ext xmlns:c16="http://schemas.microsoft.com/office/drawing/2014/chart" uri="{C3380CC4-5D6E-409C-BE32-E72D297353CC}">
              <c16:uniqueId val="{00000008-ABE5-4D00-91C6-97E0EC00DF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4.3899999999999997</c:v>
                </c:pt>
                <c:pt idx="2">
                  <c:v>#N/A</c:v>
                </c:pt>
                <c:pt idx="3">
                  <c:v>1.48</c:v>
                </c:pt>
                <c:pt idx="4">
                  <c:v>#N/A</c:v>
                </c:pt>
                <c:pt idx="5">
                  <c:v>7.41</c:v>
                </c:pt>
                <c:pt idx="6">
                  <c:v>#N/A</c:v>
                </c:pt>
                <c:pt idx="7">
                  <c:v>19.04</c:v>
                </c:pt>
                <c:pt idx="8">
                  <c:v>#N/A</c:v>
                </c:pt>
                <c:pt idx="9">
                  <c:v>10.71</c:v>
                </c:pt>
              </c:numCache>
            </c:numRef>
          </c:val>
          <c:extLst>
            <c:ext xmlns:c16="http://schemas.microsoft.com/office/drawing/2014/chart" uri="{C3380CC4-5D6E-409C-BE32-E72D297353CC}">
              <c16:uniqueId val="{00000009-ABE5-4D00-91C6-97E0EC00DF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286</c:v>
                </c:pt>
                <c:pt idx="5">
                  <c:v>275</c:v>
                </c:pt>
                <c:pt idx="8">
                  <c:v>285</c:v>
                </c:pt>
                <c:pt idx="11">
                  <c:v>288</c:v>
                </c:pt>
                <c:pt idx="14">
                  <c:v>290</c:v>
                </c:pt>
              </c:numCache>
            </c:numRef>
          </c:val>
          <c:extLst>
            <c:ext xmlns:c16="http://schemas.microsoft.com/office/drawing/2014/chart" uri="{C3380CC4-5D6E-409C-BE32-E72D297353CC}">
              <c16:uniqueId val="{00000000-0FC6-4D13-B724-630A7CB4B8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C6-4D13-B724-630A7CB4B8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C6-4D13-B724-630A7CB4B8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36</c:v>
                </c:pt>
                <c:pt idx="3">
                  <c:v>44</c:v>
                </c:pt>
                <c:pt idx="6">
                  <c:v>32</c:v>
                </c:pt>
                <c:pt idx="9">
                  <c:v>32</c:v>
                </c:pt>
                <c:pt idx="12">
                  <c:v>29</c:v>
                </c:pt>
              </c:numCache>
            </c:numRef>
          </c:val>
          <c:extLst>
            <c:ext xmlns:c16="http://schemas.microsoft.com/office/drawing/2014/chart" uri="{C3380CC4-5D6E-409C-BE32-E72D297353CC}">
              <c16:uniqueId val="{00000003-0FC6-4D13-B724-630A7CB4B8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50</c:v>
                </c:pt>
                <c:pt idx="6">
                  <c:v>51</c:v>
                </c:pt>
                <c:pt idx="9">
                  <c:v>52</c:v>
                </c:pt>
                <c:pt idx="12">
                  <c:v>52</c:v>
                </c:pt>
              </c:numCache>
            </c:numRef>
          </c:val>
          <c:extLst>
            <c:ext xmlns:c16="http://schemas.microsoft.com/office/drawing/2014/chart" uri="{C3380CC4-5D6E-409C-BE32-E72D297353CC}">
              <c16:uniqueId val="{00000004-0FC6-4D13-B724-630A7CB4B8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6-4D13-B724-630A7CB4B8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6-4D13-B724-630A7CB4B8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313</c:v>
                </c:pt>
                <c:pt idx="3">
                  <c:v>336</c:v>
                </c:pt>
                <c:pt idx="6">
                  <c:v>336</c:v>
                </c:pt>
                <c:pt idx="9">
                  <c:v>358</c:v>
                </c:pt>
                <c:pt idx="12">
                  <c:v>370</c:v>
                </c:pt>
              </c:numCache>
            </c:numRef>
          </c:val>
          <c:extLst>
            <c:ext xmlns:c16="http://schemas.microsoft.com/office/drawing/2014/chart" uri="{C3380CC4-5D6E-409C-BE32-E72D297353CC}">
              <c16:uniqueId val="{00000007-0FC6-4D13-B724-630A7CB4B8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113</c:v>
                </c:pt>
                <c:pt idx="2">
                  <c:v>#N/A</c:v>
                </c:pt>
                <c:pt idx="3">
                  <c:v>#N/A</c:v>
                </c:pt>
                <c:pt idx="4">
                  <c:v>155</c:v>
                </c:pt>
                <c:pt idx="5">
                  <c:v>#N/A</c:v>
                </c:pt>
                <c:pt idx="6">
                  <c:v>#N/A</c:v>
                </c:pt>
                <c:pt idx="7">
                  <c:v>134</c:v>
                </c:pt>
                <c:pt idx="8">
                  <c:v>#N/A</c:v>
                </c:pt>
                <c:pt idx="9">
                  <c:v>#N/A</c:v>
                </c:pt>
                <c:pt idx="10">
                  <c:v>154</c:v>
                </c:pt>
                <c:pt idx="11">
                  <c:v>#N/A</c:v>
                </c:pt>
                <c:pt idx="12">
                  <c:v>#N/A</c:v>
                </c:pt>
                <c:pt idx="13">
                  <c:v>161</c:v>
                </c:pt>
                <c:pt idx="14">
                  <c:v>#N/A</c:v>
                </c:pt>
              </c:numCache>
            </c:numRef>
          </c:val>
          <c:smooth val="0"/>
          <c:extLst>
            <c:ext xmlns:c16="http://schemas.microsoft.com/office/drawing/2014/chart" uri="{C3380CC4-5D6E-409C-BE32-E72D297353CC}">
              <c16:uniqueId val="{00000008-0FC6-4D13-B724-630A7CB4B8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3270</c:v>
                </c:pt>
                <c:pt idx="5">
                  <c:v>3117</c:v>
                </c:pt>
                <c:pt idx="8">
                  <c:v>3277</c:v>
                </c:pt>
                <c:pt idx="11">
                  <c:v>3373</c:v>
                </c:pt>
                <c:pt idx="14">
                  <c:v>3539</c:v>
                </c:pt>
              </c:numCache>
            </c:numRef>
          </c:val>
          <c:extLst>
            <c:ext xmlns:c16="http://schemas.microsoft.com/office/drawing/2014/chart" uri="{C3380CC4-5D6E-409C-BE32-E72D297353CC}">
              <c16:uniqueId val="{00000000-7BEB-4B22-BFFE-7C92A3293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BEB-4B22-BFFE-7C92A3293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1998</c:v>
                </c:pt>
                <c:pt idx="5">
                  <c:v>1656</c:v>
                </c:pt>
                <c:pt idx="8">
                  <c:v>1552</c:v>
                </c:pt>
                <c:pt idx="11">
                  <c:v>1831</c:v>
                </c:pt>
                <c:pt idx="14">
                  <c:v>2284</c:v>
                </c:pt>
              </c:numCache>
            </c:numRef>
          </c:val>
          <c:extLst>
            <c:ext xmlns:c16="http://schemas.microsoft.com/office/drawing/2014/chart" uri="{C3380CC4-5D6E-409C-BE32-E72D297353CC}">
              <c16:uniqueId val="{00000002-7BEB-4B22-BFFE-7C92A3293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EB-4B22-BFFE-7C92A3293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EB-4B22-BFFE-7C92A3293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EB-4B22-BFFE-7C92A3293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990</c:v>
                </c:pt>
                <c:pt idx="3">
                  <c:v>927</c:v>
                </c:pt>
                <c:pt idx="6">
                  <c:v>946</c:v>
                </c:pt>
                <c:pt idx="9">
                  <c:v>924</c:v>
                </c:pt>
                <c:pt idx="12">
                  <c:v>879</c:v>
                </c:pt>
              </c:numCache>
            </c:numRef>
          </c:val>
          <c:extLst>
            <c:ext xmlns:c16="http://schemas.microsoft.com/office/drawing/2014/chart" uri="{C3380CC4-5D6E-409C-BE32-E72D297353CC}">
              <c16:uniqueId val="{00000006-7BEB-4B22-BFFE-7C92A3293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262</c:v>
                </c:pt>
                <c:pt idx="3">
                  <c:v>482</c:v>
                </c:pt>
                <c:pt idx="6">
                  <c:v>453</c:v>
                </c:pt>
                <c:pt idx="9">
                  <c:v>257</c:v>
                </c:pt>
                <c:pt idx="12">
                  <c:v>271</c:v>
                </c:pt>
              </c:numCache>
            </c:numRef>
          </c:val>
          <c:extLst>
            <c:ext xmlns:c16="http://schemas.microsoft.com/office/drawing/2014/chart" uri="{C3380CC4-5D6E-409C-BE32-E72D297353CC}">
              <c16:uniqueId val="{00000007-7BEB-4B22-BFFE-7C92A3293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460</c:v>
                </c:pt>
                <c:pt idx="3">
                  <c:v>440</c:v>
                </c:pt>
                <c:pt idx="6">
                  <c:v>408</c:v>
                </c:pt>
                <c:pt idx="9">
                  <c:v>372</c:v>
                </c:pt>
                <c:pt idx="12">
                  <c:v>350</c:v>
                </c:pt>
              </c:numCache>
            </c:numRef>
          </c:val>
          <c:extLst>
            <c:ext xmlns:c16="http://schemas.microsoft.com/office/drawing/2014/chart" uri="{C3380CC4-5D6E-409C-BE32-E72D297353CC}">
              <c16:uniqueId val="{00000008-7BEB-4B22-BFFE-7C92A3293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BEB-4B22-BFFE-7C92A3293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3222</c:v>
                </c:pt>
                <c:pt idx="3">
                  <c:v>3294</c:v>
                </c:pt>
                <c:pt idx="6">
                  <c:v>3425</c:v>
                </c:pt>
                <c:pt idx="9">
                  <c:v>3793</c:v>
                </c:pt>
                <c:pt idx="12">
                  <c:v>4218</c:v>
                </c:pt>
              </c:numCache>
            </c:numRef>
          </c:val>
          <c:extLst>
            <c:ext xmlns:c16="http://schemas.microsoft.com/office/drawing/2014/chart" uri="{C3380CC4-5D6E-409C-BE32-E72D297353CC}">
              <c16:uniqueId val="{0000000A-7BEB-4B22-BFFE-7C92A3293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370</c:v>
                </c:pt>
                <c:pt idx="5">
                  <c:v>#N/A</c:v>
                </c:pt>
                <c:pt idx="6">
                  <c:v>#N/A</c:v>
                </c:pt>
                <c:pt idx="7">
                  <c:v>404</c:v>
                </c:pt>
                <c:pt idx="8">
                  <c:v>#N/A</c:v>
                </c:pt>
                <c:pt idx="9">
                  <c:v>#N/A</c:v>
                </c:pt>
                <c:pt idx="10">
                  <c:v>142</c:v>
                </c:pt>
                <c:pt idx="11">
                  <c:v>#N/A</c:v>
                </c:pt>
                <c:pt idx="12">
                  <c:v>#N/A</c:v>
                </c:pt>
                <c:pt idx="13">
                  <c:v>0</c:v>
                </c:pt>
                <c:pt idx="14">
                  <c:v>#N/A</c:v>
                </c:pt>
              </c:numCache>
            </c:numRef>
          </c:val>
          <c:smooth val="0"/>
          <c:extLst>
            <c:ext xmlns:c16="http://schemas.microsoft.com/office/drawing/2014/chart" uri="{C3380CC4-5D6E-409C-BE32-E72D297353CC}">
              <c16:uniqueId val="{0000000B-7BEB-4B22-BFFE-7C92A3293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501</c:v>
                </c:pt>
                <c:pt idx="1">
                  <c:v>611</c:v>
                </c:pt>
                <c:pt idx="2">
                  <c:v>922</c:v>
                </c:pt>
              </c:numCache>
            </c:numRef>
          </c:val>
          <c:extLst>
            <c:ext xmlns:c16="http://schemas.microsoft.com/office/drawing/2014/chart" uri="{C3380CC4-5D6E-409C-BE32-E72D297353CC}">
              <c16:uniqueId val="{00000000-5750-4FCC-8679-2EF09CC172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79</c:v>
                </c:pt>
                <c:pt idx="2">
                  <c:v>79</c:v>
                </c:pt>
              </c:numCache>
            </c:numRef>
          </c:val>
          <c:extLst>
            <c:ext xmlns:c16="http://schemas.microsoft.com/office/drawing/2014/chart" uri="{C3380CC4-5D6E-409C-BE32-E72D297353CC}">
              <c16:uniqueId val="{00000001-5750-4FCC-8679-2EF09CC172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765</c:v>
                </c:pt>
                <c:pt idx="1">
                  <c:v>870</c:v>
                </c:pt>
                <c:pt idx="2">
                  <c:v>1003</c:v>
                </c:pt>
              </c:numCache>
            </c:numRef>
          </c:val>
          <c:extLst>
            <c:ext xmlns:c16="http://schemas.microsoft.com/office/drawing/2014/chart" uri="{C3380CC4-5D6E-409C-BE32-E72D297353CC}">
              <c16:uniqueId val="{00000002-5750-4FCC-8679-2EF09CC172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公債費比率の分子は、増加傾向にある。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地方債の償還に係る額の増加が主な要因である。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数年前に借り入れた一般会計債及び公営企業債の地方債据置期間が終了し、元金の償還が開始されるため、元利償還金等は徐々に増加していくものと予見される。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実施事業について、町民目線で改めて事業の必要性を見つめ直すとともに、長期的な年次計画の再検討を行い、新規地方債の発行を抑制することで、安定した公債費負担比率に努める。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年度将来負担比率は、分子となる将来負担額が減少し、充当可能財源等が増加したために減少に転じた。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財源等のうち、充当可能基金については、令和元年激甚災害対応に係る基金の取り崩しの影響で減少していたが、歳計剰余金の処分等に係る基金の積立額の増加によって回復できたため、以前の水準に戻すことがで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長期的な視点では、地方債現在高の増加、老朽化した公共施設の維持管理費及び更新費等の歳出圧力の上昇に伴う基金の取り崩しによって充当可能財源が減少し、将来負担比率が増加していくことが予見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合計画に基づき、計画的な積み立ての履行、新規事業優先度及び重要度（町民視点での事業の必要性）の再考、事業期間の延長が可能なものについては年次計画の再検討を行い、地方債の新規発行を抑えること等の対応で将来負担比率の上昇を抑え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ysClr val="windowText" lastClr="000000"/>
              </a:solidFill>
              <a:effectLst/>
              <a:latin typeface="+mn-lt"/>
              <a:ea typeface="+mn-ea"/>
              <a:cs typeface="+mn-cs"/>
            </a:rPr>
            <a:t>令和元年に発生した一連の激甚災害対応に係る災害復旧経費等に充てるため、基金の取り崩しを行ったことで令和</a:t>
          </a:r>
          <a:r>
            <a:rPr kumimoji="1" lang="en-US" altLang="ja-JP" sz="1300" b="0" i="0" baseline="0">
              <a:solidFill>
                <a:sysClr val="windowText" lastClr="000000"/>
              </a:solidFill>
              <a:effectLst/>
              <a:latin typeface="+mn-lt"/>
              <a:ea typeface="+mn-ea"/>
              <a:cs typeface="+mn-cs"/>
            </a:rPr>
            <a:t>2</a:t>
          </a:r>
          <a:r>
            <a:rPr kumimoji="1" lang="ja-JP" altLang="ja-JP" sz="1300" b="0" i="0" baseline="0">
              <a:solidFill>
                <a:sysClr val="windowText" lastClr="000000"/>
              </a:solidFill>
              <a:effectLst/>
              <a:latin typeface="+mn-lt"/>
              <a:ea typeface="+mn-ea"/>
              <a:cs typeface="+mn-cs"/>
            </a:rPr>
            <a:t>年度については減少していた。</a:t>
          </a:r>
          <a:endParaRPr lang="ja-JP" altLang="ja-JP" sz="1300">
            <a:solidFill>
              <a:sysClr val="windowText" lastClr="000000"/>
            </a:solidFill>
            <a:effectLst/>
          </a:endParaRPr>
        </a:p>
        <a:p>
          <a:pPr eaLnBrk="1" fontAlgn="auto" latinLnBrk="0" hangingPunct="1"/>
          <a:r>
            <a:rPr kumimoji="1" lang="ja-JP" altLang="ja-JP" sz="1300" b="0" i="0" baseline="0">
              <a:solidFill>
                <a:sysClr val="windowText" lastClr="000000"/>
              </a:solidFill>
              <a:effectLst/>
              <a:latin typeface="+mn-lt"/>
              <a:ea typeface="+mn-ea"/>
              <a:cs typeface="+mn-cs"/>
            </a:rPr>
            <a:t>しかしながら、令和</a:t>
          </a:r>
          <a:r>
            <a:rPr kumimoji="1" lang="en-US" altLang="ja-JP" sz="1300" b="0" i="0" baseline="0">
              <a:solidFill>
                <a:sysClr val="windowText" lastClr="000000"/>
              </a:solidFill>
              <a:effectLst/>
              <a:latin typeface="+mn-lt"/>
              <a:ea typeface="+mn-ea"/>
              <a:cs typeface="+mn-cs"/>
            </a:rPr>
            <a:t>3</a:t>
          </a:r>
          <a:r>
            <a:rPr kumimoji="1" lang="ja-JP" altLang="ja-JP" sz="1300" b="0" i="0" baseline="0">
              <a:solidFill>
                <a:sysClr val="windowText" lastClr="000000"/>
              </a:solidFill>
              <a:effectLst/>
              <a:latin typeface="+mn-lt"/>
              <a:ea typeface="+mn-ea"/>
              <a:cs typeface="+mn-cs"/>
            </a:rPr>
            <a:t>年度に引き続き令和</a:t>
          </a:r>
          <a:r>
            <a:rPr kumimoji="1" lang="en-US" altLang="ja-JP" sz="1300" b="0" i="0" baseline="0">
              <a:solidFill>
                <a:sysClr val="windowText" lastClr="000000"/>
              </a:solidFill>
              <a:effectLst/>
              <a:latin typeface="+mn-lt"/>
              <a:ea typeface="+mn-ea"/>
              <a:cs typeface="+mn-cs"/>
            </a:rPr>
            <a:t>4</a:t>
          </a:r>
          <a:r>
            <a:rPr kumimoji="1" lang="ja-JP" altLang="ja-JP" sz="1300" b="0" i="0" baseline="0">
              <a:solidFill>
                <a:sysClr val="windowText" lastClr="000000"/>
              </a:solidFill>
              <a:effectLst/>
              <a:latin typeface="+mn-lt"/>
              <a:ea typeface="+mn-ea"/>
              <a:cs typeface="+mn-cs"/>
            </a:rPr>
            <a:t>年度についても、歳入（地方創生臨時交付金をはじめとした国庫支出金、普通交付税等）の増加及び新型コロナウイルス感染症対策に伴い経常的に行われていた事業等が中止されたことにより、例年と比較して多くの歳計剰余金が発生した。このことによって積立を実施できたことが、基金増額の要因であ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mn-lt"/>
              <a:ea typeface="+mn-ea"/>
              <a:cs typeface="+mn-cs"/>
            </a:rPr>
            <a:t>事務事業の見直し（事業の緊急性・重要性等を勘案した上で実施事業を選別）、歳出経費の節減を行い、一般財源不足分への繰り入れを抑制していく。</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また、歳計剰余金を含め計画的な積み立てを行うことで、基金保有額の安定を図る。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公共施設整備等基金：公共施設の整備及び修繕に充当する。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福祉振興基金：福祉活動の促進及び快適な生活環境の形成等を図る。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ふるさと応援基金：ふるさと納税を原資とし、まちづくりや地域づくりの形成等を図る。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森林環境譲与税基金：間伐や担い手の確保、木材利用の促進、普及啓発等の森林整備に資する。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公共施設整備等基金：公共施設整備等に対する充当財源として取り崩しを行ったが、それ以上に積み立てを実施したことにより増加した。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福祉振興基金：基金の取り崩し及び積み立てを実施しなかったため、増減額に変化が生じなかった。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ふるさと応援基金：高齢者等外出支援タクシー利用助成事業等に対する充当財源として取り崩しを行ったが、それ以上に積み立てを実施したことにより増加した。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森林環境譲与税基金：毎年の譲与税額が少額のため、将来的な森林整備等に向けた積み立てを実施したことによって増加した。</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b="0" i="0" baseline="0">
              <a:solidFill>
                <a:schemeClr val="dk1"/>
              </a:solidFill>
              <a:effectLst/>
              <a:latin typeface="+mn-lt"/>
              <a:ea typeface="+mn-ea"/>
              <a:cs typeface="+mn-cs"/>
            </a:rPr>
            <a:t>公共施設整備等基金：大規模建設事業や公共施設の老朽化による維持管理、更新といった歳出圧力が強まることに備えて、基金の積み立てを積極的に行うよう努める。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福祉振興基金：福祉センターをはじめとする住民福祉に資する施設の長寿命化を図るため、健全な基金運営を行うよう努める。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ふるさと応援基金：まちづくり、地域づくりの形成等を図るため、健全な基金運営を行うよう努める。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森林環境譲与税基金：森林環境譲与税を原資としているが、毎年の譲与税額が少額のため、一定の期間の積み立てを経て、森林整備等に充当することとする。</a:t>
          </a:r>
          <a:endParaRPr lang="ja-JP" altLang="ja-JP" sz="1200">
            <a:effectLst/>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財源に余力（地方創生臨時交付金をはじめとした国庫支出金、普通交付税等の増加、新型コロナウイルス感染症対策に伴い経常的に行われていた事業等が中止されたこと）が生じたこと等により、基金の取り崩しを行わず、積み立てを実施できたことで、約</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億</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千万円の増加となった。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財政調整基金は、年度間の財源調整を図るための大切な財源であるため、今後も残高を標準財政規模の</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％程度以上となるよう安定的な維持に努める</a:t>
          </a:r>
          <a:r>
            <a:rPr kumimoji="1" lang="ja-JP" altLang="en-US" sz="13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令和</a:t>
          </a:r>
          <a:r>
            <a:rPr kumimoji="1" lang="en-US" altLang="ja-JP" sz="1300" b="0" i="0" baseline="0">
              <a:solidFill>
                <a:schemeClr val="dk1"/>
              </a:solidFill>
              <a:effectLst/>
              <a:latin typeface="+mn-lt"/>
              <a:ea typeface="+mn-ea"/>
              <a:cs typeface="+mn-cs"/>
            </a:rPr>
            <a:t>4</a:t>
          </a:r>
          <a:r>
            <a:rPr kumimoji="1" lang="ja-JP" altLang="ja-JP" sz="1300" b="0" i="0" baseline="0">
              <a:solidFill>
                <a:schemeClr val="dk1"/>
              </a:solidFill>
              <a:effectLst/>
              <a:latin typeface="+mn-lt"/>
              <a:ea typeface="+mn-ea"/>
              <a:cs typeface="+mn-cs"/>
            </a:rPr>
            <a:t>年度に国補正予算に伴う普通交付税の再算定において措置された臨時財政対策債償還基金費の全額を積み立て、その後は取り崩しを行っていないため、</a:t>
          </a:r>
          <a:r>
            <a:rPr kumimoji="1" lang="en-US" altLang="ja-JP" sz="1300" b="0" i="0" baseline="0">
              <a:solidFill>
                <a:schemeClr val="dk1"/>
              </a:solidFill>
              <a:effectLst/>
              <a:latin typeface="+mn-lt"/>
              <a:ea typeface="+mn-ea"/>
              <a:cs typeface="+mn-cs"/>
            </a:rPr>
            <a:t>7</a:t>
          </a:r>
          <a:r>
            <a:rPr kumimoji="1" lang="ja-JP" altLang="ja-JP" sz="1300" b="0" i="0" baseline="0">
              <a:solidFill>
                <a:schemeClr val="dk1"/>
              </a:solidFill>
              <a:effectLst/>
              <a:latin typeface="+mn-lt"/>
              <a:ea typeface="+mn-ea"/>
              <a:cs typeface="+mn-cs"/>
            </a:rPr>
            <a:t>千</a:t>
          </a:r>
          <a:r>
            <a:rPr kumimoji="1" lang="en-US" altLang="ja-JP" sz="1300" b="0" i="0" baseline="0">
              <a:solidFill>
                <a:schemeClr val="dk1"/>
              </a:solidFill>
              <a:effectLst/>
              <a:latin typeface="+mn-lt"/>
              <a:ea typeface="+mn-ea"/>
              <a:cs typeface="+mn-cs"/>
            </a:rPr>
            <a:t>9</a:t>
          </a:r>
          <a:r>
            <a:rPr kumimoji="1" lang="ja-JP" altLang="ja-JP" sz="1300" b="0" i="0" baseline="0">
              <a:solidFill>
                <a:schemeClr val="dk1"/>
              </a:solidFill>
              <a:effectLst/>
              <a:latin typeface="+mn-lt"/>
              <a:ea typeface="+mn-ea"/>
              <a:cs typeface="+mn-cs"/>
            </a:rPr>
            <a:t>百万円を維持している。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将来的に元利償還費の増加が予見されるため、地方債の償還計画を踏まえ、健全な基金運営に努める。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類似団体平均を上回っているものの、少子高齢化に伴う人口減少や資源価格の高騰などの影響による企業の減収等の理由から、歳入減少が予想される。このため、今後も厳しい財政運営が予想される。</a:t>
          </a:r>
          <a:endParaRPr lang="ja-JP" altLang="ja-JP" sz="1400">
            <a:effectLst/>
          </a:endParaRPr>
        </a:p>
        <a:p>
          <a:r>
            <a:rPr lang="ja-JP" altLang="ja-JP" sz="1100">
              <a:solidFill>
                <a:schemeClr val="dk1"/>
              </a:solidFill>
              <a:effectLst/>
              <a:latin typeface="+mn-lt"/>
              <a:ea typeface="+mn-ea"/>
              <a:cs typeface="+mn-cs"/>
            </a:rPr>
            <a:t>投資的経費をはじめとした歳出の抑制とともに、町税の徴収率向上及び自主財源の確保といった歳入の強化に努めていく。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263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150888</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150888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固定資産税や普通交付税の増、新型コロナウイルス感染症対策に伴い経常的な事業が行われなかったことによる物件費の減などから、類似団体内平均値と概ね同水準の</a:t>
          </a:r>
          <a:r>
            <a:rPr kumimoji="1" lang="en-US" altLang="ja-JP" sz="1100" b="0" i="0" baseline="0">
              <a:solidFill>
                <a:schemeClr val="dk1"/>
              </a:solidFill>
              <a:effectLst/>
              <a:latin typeface="+mn-lt"/>
              <a:ea typeface="+mn-ea"/>
              <a:cs typeface="+mn-cs"/>
            </a:rPr>
            <a:t>87.5</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人件費の増加や新発債に伴う公債費の増加、高齢人口の増加に伴う介護保険及び後期高齢者医療の特別会計への繰出金の増加といった経常的な経費が見込まれるため、実施事業の抜本的な見直しを図り、節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2609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64</xdr:row>
      <xdr:rowOff>92456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26090"/>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66</xdr:row>
      <xdr:rowOff>111506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6525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111506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5695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60706</xdr:rowOff>
    </xdr:from>
    <xdr:to>
      <xdr:col>11</xdr:col>
      <xdr:colOff>82550</xdr:colOff>
      <xdr:row>66</xdr:row>
      <xdr:rowOff>162306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147083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ごみ処理事業及び消防事業並びに上水道事業を一部事務組合（長生郡市広域市町村圏組合等）で実施している。このこと（ごみ処理事業及び消防事業並びに上水道事業は人件費ではなく補助費で計上）から、類似団体内平均値と比較して、わずかながら人件費を抑えられていると推察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今後は、会計年度任用職員の制度改正に伴う経費の増加、人口減少に伴う「一人当たり」で換算した場合の金額</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増加が予想されるため、行財政改革への取組を通じた事務事業の見直し及び効率化、定員管理の適正化に努める。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37181</xdr:rowOff>
    </xdr:from>
    <xdr:to>
      <xdr:col>23</xdr:col>
      <xdr:colOff>133350</xdr:colOff>
      <xdr:row>81</xdr:row>
      <xdr:rowOff>92238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4631"/>
          <a:ext cx="8382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37181</xdr:rowOff>
    </xdr:from>
    <xdr:to>
      <xdr:col>19</xdr:col>
      <xdr:colOff>133350</xdr:colOff>
      <xdr:row>81</xdr:row>
      <xdr:rowOff>56614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24631"/>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6220</xdr:rowOff>
    </xdr:from>
    <xdr:to>
      <xdr:col>15</xdr:col>
      <xdr:colOff>82550</xdr:colOff>
      <xdr:row>81</xdr:row>
      <xdr:rowOff>56614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93670"/>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128860</xdr:rowOff>
    </xdr:from>
    <xdr:to>
      <xdr:col>11</xdr:col>
      <xdr:colOff>31750</xdr:colOff>
      <xdr:row>81</xdr:row>
      <xdr:rowOff>6220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44860"/>
          <a:ext cx="8890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41438</xdr:rowOff>
    </xdr:from>
    <xdr:to>
      <xdr:col>23</xdr:col>
      <xdr:colOff>184150</xdr:colOff>
      <xdr:row>81</xdr:row>
      <xdr:rowOff>143038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157831</xdr:rowOff>
    </xdr:from>
    <xdr:to>
      <xdr:col>19</xdr:col>
      <xdr:colOff>184150</xdr:colOff>
      <xdr:row>81</xdr:row>
      <xdr:rowOff>87981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98158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2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5814</xdr:rowOff>
    </xdr:from>
    <xdr:to>
      <xdr:col>15</xdr:col>
      <xdr:colOff>133350</xdr:colOff>
      <xdr:row>81</xdr:row>
      <xdr:rowOff>107414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92191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126870</xdr:rowOff>
    </xdr:from>
    <xdr:to>
      <xdr:col>11</xdr:col>
      <xdr:colOff>82550</xdr:colOff>
      <xdr:row>81</xdr:row>
      <xdr:rowOff>57020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67197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78060</xdr:rowOff>
    </xdr:from>
    <xdr:to>
      <xdr:col>7</xdr:col>
      <xdr:colOff>31750</xdr:colOff>
      <xdr:row>81</xdr:row>
      <xdr:rowOff>8210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18387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類似団体内平均値と比較して</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これは高卒職員の給与を近隣自治体と同程度にしていることから、国より高い水準となっている。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今後は、人事評価の結果を反映した給与への転換を図り、給与水準の適正化に努める。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114905</xdr:rowOff>
    </xdr:from>
    <xdr:to>
      <xdr:col>81</xdr:col>
      <xdr:colOff>44450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025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114905</xdr:rowOff>
    </xdr:from>
    <xdr:to>
      <xdr:col>77</xdr:col>
      <xdr:colOff>44450</xdr:colOff>
      <xdr:row>88</xdr:row>
      <xdr:rowOff>126395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88</xdr:row>
      <xdr:rowOff>137886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137886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139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64105</xdr:rowOff>
    </xdr:from>
    <xdr:to>
      <xdr:col>77</xdr:col>
      <xdr:colOff>95250</xdr:colOff>
      <xdr:row>88</xdr:row>
      <xdr:rowOff>165705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150482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3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75595</xdr:rowOff>
    </xdr:from>
    <xdr:to>
      <xdr:col>73</xdr:col>
      <xdr:colOff>44450</xdr:colOff>
      <xdr:row>89</xdr:row>
      <xdr:rowOff>5745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161972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75595</xdr:rowOff>
    </xdr:from>
    <xdr:to>
      <xdr:col>64</xdr:col>
      <xdr:colOff>152400</xdr:colOff>
      <xdr:row>89</xdr:row>
      <xdr:rowOff>5745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人当たり職員数は、類似団体内平均値と比較して概ね同程度である。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実施事業の見直しや組織の合理化を図り、第</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次行政改革大綱に基づいた定員管理計画による職員数の適正化、指定管理者制度の活用や民間事業者への委託を推進し、行政サービスの質が落ちることのないよう適正な定員管理に努める。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107188</xdr:rowOff>
    </xdr:from>
    <xdr:to>
      <xdr:col>81</xdr:col>
      <xdr:colOff>44450</xdr:colOff>
      <xdr:row>62</xdr:row>
      <xdr:rowOff>118449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737088"/>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90297</xdr:rowOff>
    </xdr:from>
    <xdr:to>
      <xdr:col>77</xdr:col>
      <xdr:colOff>44450</xdr:colOff>
      <xdr:row>62</xdr:row>
      <xdr:rowOff>118449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201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90297</xdr:rowOff>
    </xdr:from>
    <xdr:to>
      <xdr:col>72</xdr:col>
      <xdr:colOff>203200</xdr:colOff>
      <xdr:row>62</xdr:row>
      <xdr:rowOff>92710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72019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128905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56388</xdr:rowOff>
    </xdr:from>
    <xdr:to>
      <xdr:col>81</xdr:col>
      <xdr:colOff>95250</xdr:colOff>
      <xdr:row>62</xdr:row>
      <xdr:rowOff>157988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28465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67649</xdr:rowOff>
    </xdr:from>
    <xdr:to>
      <xdr:col>77</xdr:col>
      <xdr:colOff>95250</xdr:colOff>
      <xdr:row>62</xdr:row>
      <xdr:rowOff>169249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154026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8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39497</xdr:rowOff>
    </xdr:from>
    <xdr:to>
      <xdr:col>73</xdr:col>
      <xdr:colOff>44450</xdr:colOff>
      <xdr:row>62</xdr:row>
      <xdr:rowOff>141097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125874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年度単年度算定では元金償還額の増加に伴い数値が</a:t>
          </a:r>
          <a:r>
            <a:rPr kumimoji="1" lang="en-US" altLang="ja-JP" sz="1100" b="0" i="0" baseline="0">
              <a:solidFill>
                <a:schemeClr val="dk1"/>
              </a:solidFill>
              <a:effectLst/>
              <a:latin typeface="+mn-lt"/>
              <a:ea typeface="+mn-ea"/>
              <a:cs typeface="+mn-cs"/>
            </a:rPr>
            <a:t>6.4</a:t>
          </a:r>
          <a:r>
            <a:rPr kumimoji="1" lang="ja-JP" altLang="ja-JP" sz="1100" b="0" i="0" baseline="0">
              <a:solidFill>
                <a:schemeClr val="dk1"/>
              </a:solidFill>
              <a:effectLst/>
              <a:latin typeface="+mn-lt"/>
              <a:ea typeface="+mn-ea"/>
              <a:cs typeface="+mn-cs"/>
            </a:rPr>
            <a:t>％と上昇傾向にあるが、令和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年度算定に係る元年度算定数値である</a:t>
          </a:r>
          <a:r>
            <a:rPr kumimoji="1" lang="en-US" altLang="ja-JP" sz="1100" b="0" i="0" baseline="0">
              <a:solidFill>
                <a:schemeClr val="dk1"/>
              </a:solidFill>
              <a:effectLst/>
              <a:latin typeface="+mn-lt"/>
              <a:ea typeface="+mn-ea"/>
              <a:cs typeface="+mn-cs"/>
            </a:rPr>
            <a:t>6.9</a:t>
          </a:r>
          <a:r>
            <a:rPr kumimoji="1" lang="ja-JP" altLang="ja-JP" sz="1100" b="0" i="0" baseline="0">
              <a:solidFill>
                <a:schemeClr val="dk1"/>
              </a:solidFill>
              <a:effectLst/>
              <a:latin typeface="+mn-lt"/>
              <a:ea typeface="+mn-ea"/>
              <a:cs typeface="+mn-cs"/>
            </a:rPr>
            <a:t>％より低いため、昨年度と比較して実質公債費比率は下がっている。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今後は、公民館建設事業をはじめとする大型事業の実施による地方債の措置期間終了に伴う元金償還が開始されることから、実質公債費比率の増加が予想される。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行財政改革を通じ、緊急性や住民需要を見極め、安易な起債に依存することのない財政運営に努め、財政の健全化に注力したい。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163322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124714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95758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地方債現在高は増加しているが、充当可能財源（充当可能基金）が増加したため、将来負担比率が減少に転じた。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今後も公共施設等の維持管理費の増加、新公民館建設事業をはじめとした大規模事業が予定されていることから、新発債の増加及び基金の減少が見込まれる。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将来世代への負担を軽減するため、事務事業については長期的視点から検討を行い、財政運営の健全化に努める。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42757</xdr:rowOff>
    </xdr:from>
    <xdr:to>
      <xdr:col>77</xdr:col>
      <xdr:colOff>44450</xdr:colOff>
      <xdr:row>15</xdr:row>
      <xdr:rowOff>24130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4305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17427</xdr:rowOff>
    </xdr:from>
    <xdr:to>
      <xdr:col>72</xdr:col>
      <xdr:colOff>203200</xdr:colOff>
      <xdr:row>15</xdr:row>
      <xdr:rowOff>24130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58917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163407</xdr:rowOff>
    </xdr:from>
    <xdr:to>
      <xdr:col>77</xdr:col>
      <xdr:colOff>95250</xdr:colOff>
      <xdr:row>14</xdr:row>
      <xdr:rowOff>93557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78334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144780</xdr:rowOff>
    </xdr:from>
    <xdr:to>
      <xdr:col>73</xdr:col>
      <xdr:colOff>44450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59707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138077</xdr:rowOff>
    </xdr:from>
    <xdr:to>
      <xdr:col>68</xdr:col>
      <xdr:colOff>203200</xdr:colOff>
      <xdr:row>15</xdr:row>
      <xdr:rowOff>68227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53004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6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職員の育児休暇や議員辞職、特別職の退任に伴い、人件費自体は昨年度より下がっているが、「一人当たり」として換算すると人口減少が続いているため、数値は増加している。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行財政改革を通じて、事務効率の改善、指定管理者制度の活用や民間事業者への委託、職員採用等に係る定員管理計画の見直し、人事評価結果の活用による給与水準の見直し等から、人件費の抑制に努める。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11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40</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11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0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ポイント上回っているが、従来の小中学校における</a:t>
          </a:r>
          <a:r>
            <a:rPr kumimoji="1" lang="en-US" altLang="ja-JP" sz="1100" b="0" i="0" baseline="0">
              <a:solidFill>
                <a:schemeClr val="dk1"/>
              </a:solidFill>
              <a:effectLst/>
              <a:latin typeface="+mn-lt"/>
              <a:ea typeface="+mn-ea"/>
              <a:cs typeface="+mn-cs"/>
            </a:rPr>
            <a:t>ICT</a:t>
          </a:r>
          <a:r>
            <a:rPr kumimoji="1" lang="ja-JP" altLang="ja-JP" sz="1100" b="0" i="0" baseline="0">
              <a:solidFill>
                <a:schemeClr val="dk1"/>
              </a:solidFill>
              <a:effectLst/>
              <a:latin typeface="+mn-lt"/>
              <a:ea typeface="+mn-ea"/>
              <a:cs typeface="+mn-cs"/>
            </a:rPr>
            <a:t>環境整備事業や地籍調査事業といった大型事業に加え、新型コロナウイルス感染症対策や物価高騰対策に係る事業費の増が主な要因である。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今後も行財政改革や機構改革による事務効率の改善、予算要求額の精査により、物件費の抑制に注力する。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90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18</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類似団体内平均値と比較し</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児童福祉費について、対象児童数の減に伴い扶助費は減少している。しかしながら、社会福祉費に係る給付費及び老人福祉費については、高齢化の進展によって事業費が増加傾向にある。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中高年齢者がいつまでも健康で自立した生活ができるよう環境整備に注力し給付費等の抑制に努める。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8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類似団体内平均値と比較して</a:t>
          </a:r>
          <a:r>
            <a:rPr kumimoji="1" lang="en-US" altLang="ja-JP" sz="1050" b="0" i="0" baseline="0">
              <a:solidFill>
                <a:schemeClr val="dk1"/>
              </a:solidFill>
              <a:effectLst/>
              <a:latin typeface="+mn-lt"/>
              <a:ea typeface="+mn-ea"/>
              <a:cs typeface="+mn-cs"/>
            </a:rPr>
            <a:t>1.7</a:t>
          </a:r>
          <a:r>
            <a:rPr kumimoji="1" lang="ja-JP" altLang="ja-JP" sz="1050" b="0" i="0" baseline="0">
              <a:solidFill>
                <a:schemeClr val="dk1"/>
              </a:solidFill>
              <a:effectLst/>
              <a:latin typeface="+mn-lt"/>
              <a:ea typeface="+mn-ea"/>
              <a:cs typeface="+mn-cs"/>
            </a:rPr>
            <a:t>ポイント下回っているが、他会計への繰出金が多くを占めている。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農業集落排水事業特別会計及び浄化槽事業特別会計については、公債費の負担割合が高く、受益者負担の適正化の観点から、使用料の見直しを図っていく。国民健康保険では財政安定化事業の算定方法の変更による減少、介護保険では高齢化に伴う給付費の増加、後期高齢者医療負担金も同様に増加傾向にある。中高年齢者向けの対策として、介護予防事業・保健事業の推進により、給付費（負担）の抑制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38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56</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86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類似団体内平均値との比較では</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おり概ね同程度といえる。ごみ処理事業及び消防事業並びに上水道事業を一部事務組合（長生郡市広域市町村圏組合等）で実施しており、今後、施設の維持・更新・建設に伴う負担金の増加を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その他の補助費については、過去の慣例に捉われず、費用対効果、財政援助の必要性、費用負担の在り方を抜本的に見直すとともに、補助金の目的が遂行されたものは廃止とするよう努める。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147574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町総合計画に係る事務事業の選択及び投資的経費の平準化により、類似団体内平均値を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しかしながら、地方債の措置期間終了に伴う元金償還の開始、公共施設等の維持管理費や新公民館建設事業をはじめとした大規模事業が予定されており、新発債の増加が想定される。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緊急性や住民需要を見極め、安易な起債に依存することのない財政運営に努め、財政</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149861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62890"/>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62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公債費を除く経常収支比率は、類似団体内平均値と比較して</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ポイント上回っている。類似団体と比較して、人件費が高い水準にあることが要因に挙げられる。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職員数定員管理計画の見直し、人事評価結果の活用による給与水準の適正化、会計年度任用職員の登用、議会議員の定数見直し、民間事業者の活用に努め、財政健全化を図っていくよう努める。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78</xdr:row>
      <xdr:rowOff>66039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5626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56261"/>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80</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8011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123189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71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72389</xdr:rowOff>
    </xdr:from>
    <xdr:to>
      <xdr:col>69</xdr:col>
      <xdr:colOff>142875</xdr:colOff>
      <xdr:row>81</xdr:row>
      <xdr:rowOff>2539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158766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160688</xdr:rowOff>
    </xdr:from>
    <xdr:to>
      <xdr:col>29</xdr:col>
      <xdr:colOff>127000</xdr:colOff>
      <xdr:row>16</xdr:row>
      <xdr:rowOff>3205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80063"/>
          <a:ext cx="647700" cy="1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160688</xdr:rowOff>
    </xdr:from>
    <xdr:to>
      <xdr:col>26</xdr:col>
      <xdr:colOff>50800</xdr:colOff>
      <xdr:row>15</xdr:row>
      <xdr:rowOff>162822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0063"/>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127617</xdr:rowOff>
    </xdr:from>
    <xdr:to>
      <xdr:col>22</xdr:col>
      <xdr:colOff>114300</xdr:colOff>
      <xdr:row>15</xdr:row>
      <xdr:rowOff>162822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46992"/>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127617</xdr:rowOff>
    </xdr:from>
    <xdr:to>
      <xdr:col>18</xdr:col>
      <xdr:colOff>177800</xdr:colOff>
      <xdr:row>16</xdr:row>
      <xdr:rowOff>94607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6992"/>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123855</xdr:rowOff>
    </xdr:from>
    <xdr:to>
      <xdr:col>29</xdr:col>
      <xdr:colOff>177800</xdr:colOff>
      <xdr:row>16</xdr:row>
      <xdr:rowOff>54005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95932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109888</xdr:rowOff>
    </xdr:from>
    <xdr:to>
      <xdr:col>26</xdr:col>
      <xdr:colOff>101600</xdr:colOff>
      <xdr:row>16</xdr:row>
      <xdr:rowOff>40038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24815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1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112022</xdr:rowOff>
    </xdr:from>
    <xdr:to>
      <xdr:col>22</xdr:col>
      <xdr:colOff>165100</xdr:colOff>
      <xdr:row>16</xdr:row>
      <xdr:rowOff>42172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52349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76817</xdr:rowOff>
    </xdr:from>
    <xdr:to>
      <xdr:col>19</xdr:col>
      <xdr:colOff>38100</xdr:colOff>
      <xdr:row>16</xdr:row>
      <xdr:rowOff>6967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17144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43807</xdr:rowOff>
    </xdr:from>
    <xdr:to>
      <xdr:col>15</xdr:col>
      <xdr:colOff>101600</xdr:colOff>
      <xdr:row>16</xdr:row>
      <xdr:rowOff>145407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130184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75369</xdr:rowOff>
    </xdr:from>
    <xdr:to>
      <xdr:col>29</xdr:col>
      <xdr:colOff>127000</xdr:colOff>
      <xdr:row>37</xdr:row>
      <xdr:rowOff>104777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00069"/>
          <a:ext cx="647700" cy="2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104777</xdr:rowOff>
    </xdr:from>
    <xdr:to>
      <xdr:col>26</xdr:col>
      <xdr:colOff>50800</xdr:colOff>
      <xdr:row>37</xdr:row>
      <xdr:rowOff>162368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9477"/>
          <a:ext cx="698500" cy="57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119375</xdr:rowOff>
    </xdr:from>
    <xdr:to>
      <xdr:col>22</xdr:col>
      <xdr:colOff>114300</xdr:colOff>
      <xdr:row>37</xdr:row>
      <xdr:rowOff>162368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44075"/>
          <a:ext cx="6985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119375</xdr:rowOff>
    </xdr:from>
    <xdr:to>
      <xdr:col>18</xdr:col>
      <xdr:colOff>177800</xdr:colOff>
      <xdr:row>37</xdr:row>
      <xdr:rowOff>224400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44075"/>
          <a:ext cx="698500" cy="10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24569</xdr:rowOff>
    </xdr:from>
    <xdr:to>
      <xdr:col>29</xdr:col>
      <xdr:colOff>177800</xdr:colOff>
      <xdr:row>37</xdr:row>
      <xdr:rowOff>126169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168096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53977</xdr:rowOff>
    </xdr:from>
    <xdr:to>
      <xdr:col>26</xdr:col>
      <xdr:colOff>101600</xdr:colOff>
      <xdr:row>37</xdr:row>
      <xdr:rowOff>155577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140354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111568</xdr:rowOff>
    </xdr:from>
    <xdr:to>
      <xdr:col>22</xdr:col>
      <xdr:colOff>165100</xdr:colOff>
      <xdr:row>37</xdr:row>
      <xdr:rowOff>213168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197945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2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68575</xdr:rowOff>
    </xdr:from>
    <xdr:to>
      <xdr:col>19</xdr:col>
      <xdr:colOff>38100</xdr:colOff>
      <xdr:row>37</xdr:row>
      <xdr:rowOff>170175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9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154952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173600</xdr:rowOff>
    </xdr:from>
    <xdr:to>
      <xdr:col>15</xdr:col>
      <xdr:colOff>101600</xdr:colOff>
      <xdr:row>37</xdr:row>
      <xdr:rowOff>275200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9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259977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8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98141</xdr:rowOff>
    </xdr:from>
    <xdr:to>
      <xdr:col>24</xdr:col>
      <xdr:colOff>63500</xdr:colOff>
      <xdr:row>35</xdr:row>
      <xdr:rowOff>110843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8891"/>
          <a:ext cx="8382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94254</xdr:rowOff>
    </xdr:from>
    <xdr:to>
      <xdr:col>19</xdr:col>
      <xdr:colOff>177800</xdr:colOff>
      <xdr:row>35</xdr:row>
      <xdr:rowOff>110843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5004"/>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94254</xdr:rowOff>
    </xdr:from>
    <xdr:to>
      <xdr:col>15</xdr:col>
      <xdr:colOff>50800</xdr:colOff>
      <xdr:row>35</xdr:row>
      <xdr:rowOff>119515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5004"/>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119515</xdr:rowOff>
    </xdr:from>
    <xdr:to>
      <xdr:col>10</xdr:col>
      <xdr:colOff>114300</xdr:colOff>
      <xdr:row>36</xdr:row>
      <xdr:rowOff>25408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026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47341</xdr:rowOff>
    </xdr:from>
    <xdr:to>
      <xdr:col>24</xdr:col>
      <xdr:colOff>114300</xdr:colOff>
      <xdr:row>35</xdr:row>
      <xdr:rowOff>148941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60043</xdr:rowOff>
    </xdr:from>
    <xdr:to>
      <xdr:col>20</xdr:col>
      <xdr:colOff>38100</xdr:colOff>
      <xdr:row>35</xdr:row>
      <xdr:rowOff>161643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152770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5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43454</xdr:rowOff>
    </xdr:from>
    <xdr:to>
      <xdr:col>15</xdr:col>
      <xdr:colOff>101600</xdr:colOff>
      <xdr:row>35</xdr:row>
      <xdr:rowOff>145054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161581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68715</xdr:rowOff>
    </xdr:from>
    <xdr:to>
      <xdr:col>10</xdr:col>
      <xdr:colOff>165100</xdr:colOff>
      <xdr:row>35</xdr:row>
      <xdr:rowOff>170315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15392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146058</xdr:rowOff>
    </xdr:from>
    <xdr:to>
      <xdr:col>6</xdr:col>
      <xdr:colOff>38100</xdr:colOff>
      <xdr:row>36</xdr:row>
      <xdr:rowOff>76208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92735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75206</xdr:rowOff>
    </xdr:from>
    <xdr:to>
      <xdr:col>24</xdr:col>
      <xdr:colOff>63500</xdr:colOff>
      <xdr:row>57</xdr:row>
      <xdr:rowOff>126184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7856"/>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109296</xdr:rowOff>
    </xdr:from>
    <xdr:to>
      <xdr:col>19</xdr:col>
      <xdr:colOff>177800</xdr:colOff>
      <xdr:row>57</xdr:row>
      <xdr:rowOff>126184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81946"/>
          <a:ext cx="8890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109296</xdr:rowOff>
    </xdr:from>
    <xdr:to>
      <xdr:col>15</xdr:col>
      <xdr:colOff>50800</xdr:colOff>
      <xdr:row>57</xdr:row>
      <xdr:rowOff>150779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81946"/>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150779</xdr:rowOff>
    </xdr:from>
    <xdr:to>
      <xdr:col>10</xdr:col>
      <xdr:colOff>114300</xdr:colOff>
      <xdr:row>58</xdr:row>
      <xdr:rowOff>9360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3429"/>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24406</xdr:rowOff>
    </xdr:from>
    <xdr:to>
      <xdr:col>24</xdr:col>
      <xdr:colOff>114300</xdr:colOff>
      <xdr:row>57</xdr:row>
      <xdr:rowOff>126006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47283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75384</xdr:rowOff>
    </xdr:from>
    <xdr:to>
      <xdr:col>20</xdr:col>
      <xdr:colOff>38100</xdr:colOff>
      <xdr:row>58</xdr:row>
      <xdr:rowOff>5534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22061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58496</xdr:rowOff>
    </xdr:from>
    <xdr:to>
      <xdr:col>15</xdr:col>
      <xdr:colOff>101600</xdr:colOff>
      <xdr:row>57</xdr:row>
      <xdr:rowOff>160096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99979</xdr:rowOff>
    </xdr:from>
    <xdr:to>
      <xdr:col>10</xdr:col>
      <xdr:colOff>165100</xdr:colOff>
      <xdr:row>58</xdr:row>
      <xdr:rowOff>30129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21256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130010</xdr:rowOff>
    </xdr:from>
    <xdr:to>
      <xdr:col>6</xdr:col>
      <xdr:colOff>38100</xdr:colOff>
      <xdr:row>58</xdr:row>
      <xdr:rowOff>60160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51287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99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94228</xdr:rowOff>
    </xdr:from>
    <xdr:to>
      <xdr:col>24</xdr:col>
      <xdr:colOff>63500</xdr:colOff>
      <xdr:row>78</xdr:row>
      <xdr:rowOff>105200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7328"/>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105200</xdr:rowOff>
    </xdr:from>
    <xdr:to>
      <xdr:col>19</xdr:col>
      <xdr:colOff>177800</xdr:colOff>
      <xdr:row>78</xdr:row>
      <xdr:rowOff>106857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8300"/>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106857</xdr:rowOff>
    </xdr:from>
    <xdr:to>
      <xdr:col>15</xdr:col>
      <xdr:colOff>50800</xdr:colOff>
      <xdr:row>78</xdr:row>
      <xdr:rowOff>107353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7995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90284</xdr:rowOff>
    </xdr:from>
    <xdr:to>
      <xdr:col>10</xdr:col>
      <xdr:colOff>114300</xdr:colOff>
      <xdr:row>78</xdr:row>
      <xdr:rowOff>107353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338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43428</xdr:rowOff>
    </xdr:from>
    <xdr:to>
      <xdr:col>24</xdr:col>
      <xdr:colOff>114300</xdr:colOff>
      <xdr:row>78</xdr:row>
      <xdr:rowOff>145028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129805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54400</xdr:rowOff>
    </xdr:from>
    <xdr:to>
      <xdr:col>20</xdr:col>
      <xdr:colOff>38100</xdr:colOff>
      <xdr:row>78</xdr:row>
      <xdr:rowOff>156000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147127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56057</xdr:rowOff>
    </xdr:from>
    <xdr:to>
      <xdr:col>15</xdr:col>
      <xdr:colOff>101600</xdr:colOff>
      <xdr:row>78</xdr:row>
      <xdr:rowOff>157657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148784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56553</xdr:rowOff>
    </xdr:from>
    <xdr:to>
      <xdr:col>10</xdr:col>
      <xdr:colOff>165100</xdr:colOff>
      <xdr:row>78</xdr:row>
      <xdr:rowOff>158153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149280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39484</xdr:rowOff>
    </xdr:from>
    <xdr:to>
      <xdr:col>6</xdr:col>
      <xdr:colOff>38100</xdr:colOff>
      <xdr:row>78</xdr:row>
      <xdr:rowOff>141084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154494</xdr:rowOff>
    </xdr:from>
    <xdr:to>
      <xdr:col>24</xdr:col>
      <xdr:colOff>63500</xdr:colOff>
      <xdr:row>98</xdr:row>
      <xdr:rowOff>22733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85144"/>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22733</xdr:rowOff>
    </xdr:from>
    <xdr:to>
      <xdr:col>19</xdr:col>
      <xdr:colOff>177800</xdr:colOff>
      <xdr:row>99</xdr:row>
      <xdr:rowOff>2071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24833"/>
          <a:ext cx="8890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150313</xdr:rowOff>
    </xdr:from>
    <xdr:to>
      <xdr:col>15</xdr:col>
      <xdr:colOff>50800</xdr:colOff>
      <xdr:row>99</xdr:row>
      <xdr:rowOff>2071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52413"/>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150313</xdr:rowOff>
    </xdr:from>
    <xdr:to>
      <xdr:col>10</xdr:col>
      <xdr:colOff>114300</xdr:colOff>
      <xdr:row>98</xdr:row>
      <xdr:rowOff>169070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52413"/>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103694</xdr:rowOff>
    </xdr:from>
    <xdr:to>
      <xdr:col>24</xdr:col>
      <xdr:colOff>114300</xdr:colOff>
      <xdr:row>98</xdr:row>
      <xdr:rowOff>33844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82121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143383</xdr:rowOff>
    </xdr:from>
    <xdr:to>
      <xdr:col>20</xdr:col>
      <xdr:colOff>38100</xdr:colOff>
      <xdr:row>98</xdr:row>
      <xdr:rowOff>73533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64660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6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122721</xdr:rowOff>
    </xdr:from>
    <xdr:to>
      <xdr:col>15</xdr:col>
      <xdr:colOff>101600</xdr:colOff>
      <xdr:row>99</xdr:row>
      <xdr:rowOff>52871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70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99513</xdr:rowOff>
    </xdr:from>
    <xdr:to>
      <xdr:col>10</xdr:col>
      <xdr:colOff>165100</xdr:colOff>
      <xdr:row>99</xdr:row>
      <xdr:rowOff>29663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20790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118270</xdr:rowOff>
    </xdr:from>
    <xdr:to>
      <xdr:col>6</xdr:col>
      <xdr:colOff>38100</xdr:colOff>
      <xdr:row>99</xdr:row>
      <xdr:rowOff>48420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39547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146777</xdr:rowOff>
    </xdr:from>
    <xdr:to>
      <xdr:col>55</xdr:col>
      <xdr:colOff>0</xdr:colOff>
      <xdr:row>37</xdr:row>
      <xdr:rowOff>160349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90427"/>
          <a:ext cx="8382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103552</xdr:rowOff>
    </xdr:from>
    <xdr:to>
      <xdr:col>50</xdr:col>
      <xdr:colOff>114300</xdr:colOff>
      <xdr:row>37</xdr:row>
      <xdr:rowOff>146777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04302"/>
          <a:ext cx="889000" cy="3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103552</xdr:rowOff>
    </xdr:from>
    <xdr:to>
      <xdr:col>45</xdr:col>
      <xdr:colOff>177800</xdr:colOff>
      <xdr:row>37</xdr:row>
      <xdr:rowOff>151558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0430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151558</xdr:rowOff>
    </xdr:from>
    <xdr:to>
      <xdr:col>41</xdr:col>
      <xdr:colOff>50800</xdr:colOff>
      <xdr:row>38</xdr:row>
      <xdr:rowOff>47522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95208"/>
          <a:ext cx="889000" cy="6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109549</xdr:rowOff>
    </xdr:from>
    <xdr:to>
      <xdr:col>55</xdr:col>
      <xdr:colOff>50800</xdr:colOff>
      <xdr:row>38</xdr:row>
      <xdr:rowOff>39699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24476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95977</xdr:rowOff>
    </xdr:from>
    <xdr:to>
      <xdr:col>50</xdr:col>
      <xdr:colOff>165100</xdr:colOff>
      <xdr:row>38</xdr:row>
      <xdr:rowOff>26127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17254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52752</xdr:rowOff>
    </xdr:from>
    <xdr:to>
      <xdr:col>46</xdr:col>
      <xdr:colOff>38100</xdr:colOff>
      <xdr:row>35</xdr:row>
      <xdr:rowOff>154352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145479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4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100758</xdr:rowOff>
    </xdr:from>
    <xdr:to>
      <xdr:col>41</xdr:col>
      <xdr:colOff>101600</xdr:colOff>
      <xdr:row>38</xdr:row>
      <xdr:rowOff>30908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4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22035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168172</xdr:rowOff>
    </xdr:from>
    <xdr:to>
      <xdr:col>36</xdr:col>
      <xdr:colOff>165100</xdr:colOff>
      <xdr:row>38</xdr:row>
      <xdr:rowOff>98322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89449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0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12259</xdr:rowOff>
    </xdr:from>
    <xdr:to>
      <xdr:col>55</xdr:col>
      <xdr:colOff>0</xdr:colOff>
      <xdr:row>58</xdr:row>
      <xdr:rowOff>41449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56359"/>
          <a:ext cx="838200" cy="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41449</xdr:rowOff>
    </xdr:from>
    <xdr:to>
      <xdr:col>50</xdr:col>
      <xdr:colOff>114300</xdr:colOff>
      <xdr:row>58</xdr:row>
      <xdr:rowOff>116715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85549"/>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116715</xdr:rowOff>
    </xdr:from>
    <xdr:to>
      <xdr:col>45</xdr:col>
      <xdr:colOff>177800</xdr:colOff>
      <xdr:row>58</xdr:row>
      <xdr:rowOff>155703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60815"/>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142367</xdr:rowOff>
    </xdr:from>
    <xdr:to>
      <xdr:col>41</xdr:col>
      <xdr:colOff>50800</xdr:colOff>
      <xdr:row>58</xdr:row>
      <xdr:rowOff>155703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6467"/>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132909</xdr:rowOff>
    </xdr:from>
    <xdr:to>
      <xdr:col>55</xdr:col>
      <xdr:colOff>50800</xdr:colOff>
      <xdr:row>58</xdr:row>
      <xdr:rowOff>63059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155786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162099</xdr:rowOff>
    </xdr:from>
    <xdr:to>
      <xdr:col>50</xdr:col>
      <xdr:colOff>165100</xdr:colOff>
      <xdr:row>58</xdr:row>
      <xdr:rowOff>92249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83376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2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65915</xdr:rowOff>
    </xdr:from>
    <xdr:to>
      <xdr:col>46</xdr:col>
      <xdr:colOff>38100</xdr:colOff>
      <xdr:row>58</xdr:row>
      <xdr:rowOff>167515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158642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104903</xdr:rowOff>
    </xdr:from>
    <xdr:to>
      <xdr:col>41</xdr:col>
      <xdr:colOff>101600</xdr:colOff>
      <xdr:row>59</xdr:row>
      <xdr:rowOff>35053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26180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91567</xdr:rowOff>
    </xdr:from>
    <xdr:to>
      <xdr:col>36</xdr:col>
      <xdr:colOff>165100</xdr:colOff>
      <xdr:row>59</xdr:row>
      <xdr:rowOff>21717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12844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98006</xdr:rowOff>
    </xdr:from>
    <xdr:to>
      <xdr:col>55</xdr:col>
      <xdr:colOff>0</xdr:colOff>
      <xdr:row>78</xdr:row>
      <xdr:rowOff>128515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1106"/>
          <a:ext cx="838200" cy="3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128515</xdr:rowOff>
    </xdr:from>
    <xdr:to>
      <xdr:col>50</xdr:col>
      <xdr:colOff>114300</xdr:colOff>
      <xdr:row>79</xdr:row>
      <xdr:rowOff>33367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01615"/>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33367</xdr:rowOff>
    </xdr:from>
    <xdr:to>
      <xdr:col>45</xdr:col>
      <xdr:colOff>177800</xdr:colOff>
      <xdr:row>79</xdr:row>
      <xdr:rowOff>43979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791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14377</xdr:rowOff>
    </xdr:from>
    <xdr:to>
      <xdr:col>41</xdr:col>
      <xdr:colOff>50800</xdr:colOff>
      <xdr:row>79</xdr:row>
      <xdr:rowOff>43979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8927"/>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47206</xdr:rowOff>
    </xdr:from>
    <xdr:to>
      <xdr:col>55</xdr:col>
      <xdr:colOff>50800</xdr:colOff>
      <xdr:row>78</xdr:row>
      <xdr:rowOff>148806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6583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77715</xdr:rowOff>
    </xdr:from>
    <xdr:to>
      <xdr:col>50</xdr:col>
      <xdr:colOff>165100</xdr:colOff>
      <xdr:row>79</xdr:row>
      <xdr:rowOff>7865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24392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2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154017</xdr:rowOff>
    </xdr:from>
    <xdr:to>
      <xdr:col>46</xdr:col>
      <xdr:colOff>38100</xdr:colOff>
      <xdr:row>79</xdr:row>
      <xdr:rowOff>84167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75294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164629</xdr:rowOff>
    </xdr:from>
    <xdr:to>
      <xdr:col>41</xdr:col>
      <xdr:colOff>101600</xdr:colOff>
      <xdr:row>79</xdr:row>
      <xdr:rowOff>94779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85906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3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135027</xdr:rowOff>
    </xdr:from>
    <xdr:to>
      <xdr:col>36</xdr:col>
      <xdr:colOff>165100</xdr:colOff>
      <xdr:row>79</xdr:row>
      <xdr:rowOff>65177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130849</xdr:rowOff>
    </xdr:from>
    <xdr:to>
      <xdr:col>55</xdr:col>
      <xdr:colOff>0</xdr:colOff>
      <xdr:row>97</xdr:row>
      <xdr:rowOff>139209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61499"/>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129177</xdr:rowOff>
    </xdr:from>
    <xdr:to>
      <xdr:col>50</xdr:col>
      <xdr:colOff>114300</xdr:colOff>
      <xdr:row>97</xdr:row>
      <xdr:rowOff>139209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9827"/>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129177</xdr:rowOff>
    </xdr:from>
    <xdr:to>
      <xdr:col>45</xdr:col>
      <xdr:colOff>177800</xdr:colOff>
      <xdr:row>98</xdr:row>
      <xdr:rowOff>78961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59827"/>
          <a:ext cx="889000" cy="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78961</xdr:rowOff>
    </xdr:from>
    <xdr:to>
      <xdr:col>41</xdr:col>
      <xdr:colOff>50800</xdr:colOff>
      <xdr:row>98</xdr:row>
      <xdr:rowOff>104891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81061"/>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80049</xdr:rowOff>
    </xdr:from>
    <xdr:to>
      <xdr:col>55</xdr:col>
      <xdr:colOff>50800</xdr:colOff>
      <xdr:row>98</xdr:row>
      <xdr:rowOff>10199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58476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88409</xdr:rowOff>
    </xdr:from>
    <xdr:to>
      <xdr:col>50</xdr:col>
      <xdr:colOff>165100</xdr:colOff>
      <xdr:row>98</xdr:row>
      <xdr:rowOff>18559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1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78377</xdr:rowOff>
    </xdr:from>
    <xdr:to>
      <xdr:col>46</xdr:col>
      <xdr:colOff>38100</xdr:colOff>
      <xdr:row>98</xdr:row>
      <xdr:rowOff>8527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28161</xdr:rowOff>
    </xdr:from>
    <xdr:to>
      <xdr:col>41</xdr:col>
      <xdr:colOff>101600</xdr:colOff>
      <xdr:row>98</xdr:row>
      <xdr:rowOff>129761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120888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54091</xdr:rowOff>
    </xdr:from>
    <xdr:to>
      <xdr:col>36</xdr:col>
      <xdr:colOff>165100</xdr:colOff>
      <xdr:row>98</xdr:row>
      <xdr:rowOff>155691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146818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36785</xdr:rowOff>
    </xdr:from>
    <xdr:to>
      <xdr:col>85</xdr:col>
      <xdr:colOff>127000</xdr:colOff>
      <xdr:row>39</xdr:row>
      <xdr:rowOff>38049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51885"/>
          <a:ext cx="838200" cy="1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141049</xdr:rowOff>
    </xdr:from>
    <xdr:to>
      <xdr:col>81</xdr:col>
      <xdr:colOff>50800</xdr:colOff>
      <xdr:row>38</xdr:row>
      <xdr:rowOff>36785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5970349"/>
          <a:ext cx="889000" cy="5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141049</xdr:rowOff>
    </xdr:from>
    <xdr:to>
      <xdr:col>76</xdr:col>
      <xdr:colOff>114300</xdr:colOff>
      <xdr:row>37</xdr:row>
      <xdr:rowOff>74915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5970349"/>
          <a:ext cx="889000" cy="4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74915</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18565"/>
          <a:ext cx="889000" cy="3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158699</xdr:rowOff>
    </xdr:from>
    <xdr:to>
      <xdr:col>85</xdr:col>
      <xdr:colOff>177800</xdr:colOff>
      <xdr:row>39</xdr:row>
      <xdr:rowOff>88849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157434</xdr:rowOff>
    </xdr:from>
    <xdr:to>
      <xdr:col>81</xdr:col>
      <xdr:colOff>101600</xdr:colOff>
      <xdr:row>38</xdr:row>
      <xdr:rowOff>87584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104111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90249</xdr:rowOff>
    </xdr:from>
    <xdr:to>
      <xdr:col>76</xdr:col>
      <xdr:colOff>165100</xdr:colOff>
      <xdr:row>35</xdr:row>
      <xdr:rowOff>20399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9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36926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6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24115</xdr:rowOff>
    </xdr:from>
    <xdr:to>
      <xdr:col>72</xdr:col>
      <xdr:colOff>38100</xdr:colOff>
      <xdr:row>37</xdr:row>
      <xdr:rowOff>125715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142242</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1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168447</xdr:rowOff>
    </xdr:from>
    <xdr:to>
      <xdr:col>85</xdr:col>
      <xdr:colOff>127000</xdr:colOff>
      <xdr:row>78</xdr:row>
      <xdr:rowOff>9001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70097"/>
          <a:ext cx="8382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9001</xdr:rowOff>
    </xdr:from>
    <xdr:to>
      <xdr:col>81</xdr:col>
      <xdr:colOff>50800</xdr:colOff>
      <xdr:row>78</xdr:row>
      <xdr:rowOff>26147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210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26147</xdr:rowOff>
    </xdr:from>
    <xdr:to>
      <xdr:col>76</xdr:col>
      <xdr:colOff>114300</xdr:colOff>
      <xdr:row>78</xdr:row>
      <xdr:rowOff>30074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9247"/>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30074</xdr:rowOff>
    </xdr:from>
    <xdr:to>
      <xdr:col>71</xdr:col>
      <xdr:colOff>177800</xdr:colOff>
      <xdr:row>78</xdr:row>
      <xdr:rowOff>47326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03174"/>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117647</xdr:rowOff>
    </xdr:from>
    <xdr:to>
      <xdr:col>85</xdr:col>
      <xdr:colOff>177800</xdr:colOff>
      <xdr:row>78</xdr:row>
      <xdr:rowOff>47797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96074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129651</xdr:rowOff>
    </xdr:from>
    <xdr:to>
      <xdr:col>81</xdr:col>
      <xdr:colOff>101600</xdr:colOff>
      <xdr:row>78</xdr:row>
      <xdr:rowOff>59801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50928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146797</xdr:rowOff>
    </xdr:from>
    <xdr:to>
      <xdr:col>76</xdr:col>
      <xdr:colOff>165100</xdr:colOff>
      <xdr:row>78</xdr:row>
      <xdr:rowOff>76947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68074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150724</xdr:rowOff>
    </xdr:from>
    <xdr:to>
      <xdr:col>72</xdr:col>
      <xdr:colOff>38100</xdr:colOff>
      <xdr:row>78</xdr:row>
      <xdr:rowOff>80874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72001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167976</xdr:rowOff>
    </xdr:from>
    <xdr:to>
      <xdr:col>67</xdr:col>
      <xdr:colOff>101600</xdr:colOff>
      <xdr:row>78</xdr:row>
      <xdr:rowOff>98126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60018</xdr:rowOff>
    </xdr:from>
    <xdr:to>
      <xdr:col>85</xdr:col>
      <xdr:colOff>127000</xdr:colOff>
      <xdr:row>98</xdr:row>
      <xdr:rowOff>98485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62118"/>
          <a:ext cx="838200" cy="3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98485</xdr:rowOff>
    </xdr:from>
    <xdr:to>
      <xdr:col>81</xdr:col>
      <xdr:colOff>50800</xdr:colOff>
      <xdr:row>98</xdr:row>
      <xdr:rowOff>133291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0585"/>
          <a:ext cx="8890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89156</xdr:rowOff>
    </xdr:from>
    <xdr:to>
      <xdr:col>76</xdr:col>
      <xdr:colOff>114300</xdr:colOff>
      <xdr:row>98</xdr:row>
      <xdr:rowOff>133291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1256"/>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89156</xdr:rowOff>
    </xdr:from>
    <xdr:to>
      <xdr:col>71</xdr:col>
      <xdr:colOff>177800</xdr:colOff>
      <xdr:row>99</xdr:row>
      <xdr:rowOff>15797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1256"/>
          <a:ext cx="889000" cy="9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9218</xdr:rowOff>
    </xdr:from>
    <xdr:to>
      <xdr:col>85</xdr:col>
      <xdr:colOff>177800</xdr:colOff>
      <xdr:row>98</xdr:row>
      <xdr:rowOff>110818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32095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6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47685</xdr:rowOff>
    </xdr:from>
    <xdr:to>
      <xdr:col>81</xdr:col>
      <xdr:colOff>101600</xdr:colOff>
      <xdr:row>98</xdr:row>
      <xdr:rowOff>149285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140412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82491</xdr:rowOff>
    </xdr:from>
    <xdr:to>
      <xdr:col>76</xdr:col>
      <xdr:colOff>165100</xdr:colOff>
      <xdr:row>99</xdr:row>
      <xdr:rowOff>12641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38356</xdr:rowOff>
    </xdr:from>
    <xdr:to>
      <xdr:col>72</xdr:col>
      <xdr:colOff>38100</xdr:colOff>
      <xdr:row>98</xdr:row>
      <xdr:rowOff>139956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1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136447</xdr:rowOff>
    </xdr:from>
    <xdr:to>
      <xdr:col>67</xdr:col>
      <xdr:colOff>101600</xdr:colOff>
      <xdr:row>99</xdr:row>
      <xdr:rowOff>66597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57724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109538</xdr:rowOff>
    </xdr:from>
    <xdr:to>
      <xdr:col>116</xdr:col>
      <xdr:colOff>63500</xdr:colOff>
      <xdr:row>74</xdr:row>
      <xdr:rowOff>161163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796838"/>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149975</xdr:rowOff>
    </xdr:from>
    <xdr:to>
      <xdr:col>111</xdr:col>
      <xdr:colOff>177800</xdr:colOff>
      <xdr:row>74</xdr:row>
      <xdr:rowOff>161163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37275"/>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149975</xdr:rowOff>
    </xdr:from>
    <xdr:to>
      <xdr:col>107</xdr:col>
      <xdr:colOff>50800</xdr:colOff>
      <xdr:row>74</xdr:row>
      <xdr:rowOff>163296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37275"/>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163296</xdr:rowOff>
    </xdr:from>
    <xdr:to>
      <xdr:col>102</xdr:col>
      <xdr:colOff>114300</xdr:colOff>
      <xdr:row>75</xdr:row>
      <xdr:rowOff>35890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0596"/>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58738</xdr:rowOff>
    </xdr:from>
    <xdr:to>
      <xdr:col>116</xdr:col>
      <xdr:colOff>114300</xdr:colOff>
      <xdr:row>74</xdr:row>
      <xdr:rowOff>160338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37165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110363</xdr:rowOff>
    </xdr:from>
    <xdr:to>
      <xdr:col>112</xdr:col>
      <xdr:colOff>38100</xdr:colOff>
      <xdr:row>75</xdr:row>
      <xdr:rowOff>40513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31640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99175</xdr:rowOff>
    </xdr:from>
    <xdr:to>
      <xdr:col>107</xdr:col>
      <xdr:colOff>101600</xdr:colOff>
      <xdr:row>75</xdr:row>
      <xdr:rowOff>29325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20452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112496</xdr:rowOff>
    </xdr:from>
    <xdr:to>
      <xdr:col>102</xdr:col>
      <xdr:colOff>165100</xdr:colOff>
      <xdr:row>75</xdr:row>
      <xdr:rowOff>42646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33773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156540</xdr:rowOff>
    </xdr:from>
    <xdr:to>
      <xdr:col>98</xdr:col>
      <xdr:colOff>38100</xdr:colOff>
      <xdr:row>75</xdr:row>
      <xdr:rowOff>86690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77817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9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歳出決算総額に対する住民一人当たりの決算額は約</a:t>
          </a:r>
          <a:r>
            <a:rPr kumimoji="1" lang="en-US" altLang="ja-JP" sz="1100" b="0" i="0" baseline="0">
              <a:solidFill>
                <a:schemeClr val="dk1"/>
              </a:solidFill>
              <a:effectLst/>
              <a:latin typeface="+mn-lt"/>
              <a:ea typeface="+mn-ea"/>
              <a:cs typeface="+mn-cs"/>
            </a:rPr>
            <a:t>808</a:t>
          </a:r>
          <a:r>
            <a:rPr kumimoji="1" lang="ja-JP" altLang="ja-JP" sz="1100" b="0" i="0" baseline="0">
              <a:solidFill>
                <a:schemeClr val="dk1"/>
              </a:solidFill>
              <a:effectLst/>
              <a:latin typeface="+mn-lt"/>
              <a:ea typeface="+mn-ea"/>
              <a:cs typeface="+mn-cs"/>
            </a:rPr>
            <a:t>千円となっており、令和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年度決算額と比較し</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千円増加している。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年度は、住民一人当たりの扶助費が類似団体内平均値と比較し</a:t>
          </a:r>
          <a:r>
            <a:rPr kumimoji="1" lang="en-US" altLang="ja-JP" sz="1100" b="0" i="0" baseline="0">
              <a:solidFill>
                <a:schemeClr val="dk1"/>
              </a:solidFill>
              <a:effectLst/>
              <a:latin typeface="+mn-lt"/>
              <a:ea typeface="+mn-ea"/>
              <a:cs typeface="+mn-cs"/>
            </a:rPr>
            <a:t>26,220</a:t>
          </a:r>
          <a:r>
            <a:rPr kumimoji="1" lang="ja-JP" altLang="ja-JP" sz="1100" b="0" i="0" baseline="0">
              <a:solidFill>
                <a:schemeClr val="dk1"/>
              </a:solidFill>
              <a:effectLst/>
              <a:latin typeface="+mn-lt"/>
              <a:ea typeface="+mn-ea"/>
              <a:cs typeface="+mn-cs"/>
            </a:rPr>
            <a:t>円の減と乖離が生じているが、児童の減少に伴う児童手当の減少が主な要因であると考えられる。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しかしながら、社会福祉費や老人福祉費は増加しており、今後も特別な機運がない限り、人口は減少していくと予想されるため、一人当たりの扶助費は増加して</a:t>
          </a:r>
          <a:r>
            <a:rPr kumimoji="1" lang="ja-JP" altLang="en-US" sz="1100" b="0" i="0" baseline="0">
              <a:solidFill>
                <a:schemeClr val="dk1"/>
              </a:solidFill>
              <a:effectLst/>
              <a:latin typeface="+mn-lt"/>
              <a:ea typeface="+mn-ea"/>
              <a:cs typeface="+mn-cs"/>
            </a:rPr>
            <a:t>い</a:t>
          </a:r>
          <a:r>
            <a:rPr kumimoji="1" lang="ja-JP" altLang="ja-JP" sz="1100" b="0" i="0" baseline="0">
              <a:solidFill>
                <a:schemeClr val="dk1"/>
              </a:solidFill>
              <a:effectLst/>
              <a:latin typeface="+mn-lt"/>
              <a:ea typeface="+mn-ea"/>
              <a:cs typeface="+mn-cs"/>
            </a:rPr>
            <a:t>く</a:t>
          </a:r>
          <a:r>
            <a:rPr kumimoji="1" lang="ja-JP" altLang="en-US" sz="1100" b="0" i="0" baseline="0">
              <a:solidFill>
                <a:schemeClr val="dk1"/>
              </a:solidFill>
              <a:effectLst/>
              <a:latin typeface="+mn-lt"/>
              <a:ea typeface="+mn-ea"/>
              <a:cs typeface="+mn-cs"/>
            </a:rPr>
            <a:t>ものと考えられる。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普通建設事業費（新規整備）については、類似団体内平均値と比較して高い水準にあり、新公民館建設事業の実施が主な要因であると考える。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普通建設事業費（新規整備）では公民館建設事業や小学校統合事業、普通建設事業費（更新整備）では庁舎空調設備更新事業、都市農村交流センター改修事業などが控えており、経費の増加が予想される。</a:t>
          </a:r>
          <a:endParaRPr lang="ja-JP" altLang="ja-JP" sz="1400">
            <a:effectLst/>
          </a:endParaRPr>
        </a:p>
        <a:p>
          <a:r>
            <a:rPr kumimoji="1" lang="ja-JP" altLang="ja-JP" sz="1100" b="0" i="0" baseline="0">
              <a:solidFill>
                <a:schemeClr val="dk1"/>
              </a:solidFill>
              <a:effectLst/>
              <a:latin typeface="+mn-lt"/>
              <a:ea typeface="+mn-ea"/>
              <a:cs typeface="+mn-cs"/>
            </a:rPr>
            <a:t>上記以外の性質別歳出決算額についても、人口減少に伴い一人当たりのコストは増加していくことが予想されるため、行財政改革や機構改革による事務効率の改善、予算要求額の精査により歳出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6,444
6,343
47.11
5,527,129
5,210,674
301,505
2,814,909
4,218,346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100076</xdr:rowOff>
    </xdr:from>
    <xdr:to>
      <xdr:col>24</xdr:col>
      <xdr:colOff>63500</xdr:colOff>
      <xdr:row>34</xdr:row>
      <xdr:rowOff>126174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9376"/>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103124</xdr:rowOff>
    </xdr:from>
    <xdr:to>
      <xdr:col>19</xdr:col>
      <xdr:colOff>177800</xdr:colOff>
      <xdr:row>34</xdr:row>
      <xdr:rowOff>100076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097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103124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564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55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75374</xdr:rowOff>
    </xdr:from>
    <xdr:to>
      <xdr:col>24</xdr:col>
      <xdr:colOff>114300</xdr:colOff>
      <xdr:row>35</xdr:row>
      <xdr:rowOff>5524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98251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49276</xdr:rowOff>
    </xdr:from>
    <xdr:to>
      <xdr:col>20</xdr:col>
      <xdr:colOff>38100</xdr:colOff>
      <xdr:row>34</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167403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52324</xdr:rowOff>
    </xdr:from>
    <xdr:to>
      <xdr:col>15</xdr:col>
      <xdr:colOff>101600</xdr:colOff>
      <xdr:row>33</xdr:row>
      <xdr:rowOff>153924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170451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46990</xdr:rowOff>
    </xdr:from>
    <xdr:to>
      <xdr:col>10</xdr:col>
      <xdr:colOff>165100</xdr:colOff>
      <xdr:row>33</xdr:row>
      <xdr:rowOff>148590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165117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110998</xdr:rowOff>
    </xdr:from>
    <xdr:to>
      <xdr:col>6</xdr:col>
      <xdr:colOff>38100</xdr:colOff>
      <xdr:row>34</xdr:row>
      <xdr:rowOff>41148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57675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18189</xdr:rowOff>
    </xdr:from>
    <xdr:to>
      <xdr:col>24</xdr:col>
      <xdr:colOff>63500</xdr:colOff>
      <xdr:row>58</xdr:row>
      <xdr:rowOff>51981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62289"/>
          <a:ext cx="8382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135017</xdr:rowOff>
    </xdr:from>
    <xdr:to>
      <xdr:col>19</xdr:col>
      <xdr:colOff>177800</xdr:colOff>
      <xdr:row>58</xdr:row>
      <xdr:rowOff>51981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7667"/>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135017</xdr:rowOff>
    </xdr:from>
    <xdr:to>
      <xdr:col>15</xdr:col>
      <xdr:colOff>50800</xdr:colOff>
      <xdr:row>58</xdr:row>
      <xdr:rowOff>65963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7667"/>
          <a:ext cx="889000" cy="10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65963</xdr:rowOff>
    </xdr:from>
    <xdr:to>
      <xdr:col>10</xdr:col>
      <xdr:colOff>114300</xdr:colOff>
      <xdr:row>58</xdr:row>
      <xdr:rowOff>117886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0063"/>
          <a:ext cx="889000" cy="5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138839</xdr:rowOff>
    </xdr:from>
    <xdr:to>
      <xdr:col>24</xdr:col>
      <xdr:colOff>114300</xdr:colOff>
      <xdr:row>58</xdr:row>
      <xdr:rowOff>68989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161716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1181</xdr:rowOff>
    </xdr:from>
    <xdr:to>
      <xdr:col>20</xdr:col>
      <xdr:colOff>38100</xdr:colOff>
      <xdr:row>58</xdr:row>
      <xdr:rowOff>102781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93908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3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84217</xdr:rowOff>
    </xdr:from>
    <xdr:to>
      <xdr:col>15</xdr:col>
      <xdr:colOff>101600</xdr:colOff>
      <xdr:row>58</xdr:row>
      <xdr:rowOff>14367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30894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15163</xdr:rowOff>
    </xdr:from>
    <xdr:to>
      <xdr:col>10</xdr:col>
      <xdr:colOff>165100</xdr:colOff>
      <xdr:row>58</xdr:row>
      <xdr:rowOff>116763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133290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67086</xdr:rowOff>
    </xdr:from>
    <xdr:to>
      <xdr:col>6</xdr:col>
      <xdr:colOff>38100</xdr:colOff>
      <xdr:row>58</xdr:row>
      <xdr:rowOff>168686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159813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118766</xdr:rowOff>
    </xdr:from>
    <xdr:to>
      <xdr:col>24</xdr:col>
      <xdr:colOff>63500</xdr:colOff>
      <xdr:row>77</xdr:row>
      <xdr:rowOff>133750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20416"/>
          <a:ext cx="8382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133750</xdr:rowOff>
    </xdr:from>
    <xdr:to>
      <xdr:col>19</xdr:col>
      <xdr:colOff>177800</xdr:colOff>
      <xdr:row>78</xdr:row>
      <xdr:rowOff>55823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5400"/>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30541</xdr:rowOff>
    </xdr:from>
    <xdr:to>
      <xdr:col>15</xdr:col>
      <xdr:colOff>50800</xdr:colOff>
      <xdr:row>78</xdr:row>
      <xdr:rowOff>55823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03641"/>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30541</xdr:rowOff>
    </xdr:from>
    <xdr:to>
      <xdr:col>10</xdr:col>
      <xdr:colOff>114300</xdr:colOff>
      <xdr:row>78</xdr:row>
      <xdr:rowOff>124332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3641"/>
          <a:ext cx="889000" cy="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67966</xdr:rowOff>
    </xdr:from>
    <xdr:to>
      <xdr:col>24</xdr:col>
      <xdr:colOff>114300</xdr:colOff>
      <xdr:row>77</xdr:row>
      <xdr:rowOff>169566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46393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82950</xdr:rowOff>
    </xdr:from>
    <xdr:to>
      <xdr:col>20</xdr:col>
      <xdr:colOff>38100</xdr:colOff>
      <xdr:row>78</xdr:row>
      <xdr:rowOff>13100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5023</xdr:rowOff>
    </xdr:from>
    <xdr:to>
      <xdr:col>15</xdr:col>
      <xdr:colOff>101600</xdr:colOff>
      <xdr:row>78</xdr:row>
      <xdr:rowOff>106623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151191</xdr:rowOff>
    </xdr:from>
    <xdr:to>
      <xdr:col>10</xdr:col>
      <xdr:colOff>165100</xdr:colOff>
      <xdr:row>78</xdr:row>
      <xdr:rowOff>81341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73532</xdr:rowOff>
    </xdr:from>
    <xdr:to>
      <xdr:col>6</xdr:col>
      <xdr:colOff>38100</xdr:colOff>
      <xdr:row>79</xdr:row>
      <xdr:rowOff>3682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166259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141438</xdr:rowOff>
    </xdr:from>
    <xdr:to>
      <xdr:col>24</xdr:col>
      <xdr:colOff>63500</xdr:colOff>
      <xdr:row>98</xdr:row>
      <xdr:rowOff>142863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538"/>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142863</xdr:rowOff>
    </xdr:from>
    <xdr:to>
      <xdr:col>19</xdr:col>
      <xdr:colOff>177800</xdr:colOff>
      <xdr:row>98</xdr:row>
      <xdr:rowOff>157868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4963"/>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146261</xdr:rowOff>
    </xdr:from>
    <xdr:to>
      <xdr:col>15</xdr:col>
      <xdr:colOff>50800</xdr:colOff>
      <xdr:row>98</xdr:row>
      <xdr:rowOff>157868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8361"/>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146261</xdr:rowOff>
    </xdr:from>
    <xdr:to>
      <xdr:col>10</xdr:col>
      <xdr:colOff>114300</xdr:colOff>
      <xdr:row>98</xdr:row>
      <xdr:rowOff>160688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8361"/>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90638</xdr:rowOff>
    </xdr:from>
    <xdr:to>
      <xdr:col>24</xdr:col>
      <xdr:colOff>114300</xdr:colOff>
      <xdr:row>99</xdr:row>
      <xdr:rowOff>20788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92063</xdr:rowOff>
    </xdr:from>
    <xdr:to>
      <xdr:col>20</xdr:col>
      <xdr:colOff>38100</xdr:colOff>
      <xdr:row>99</xdr:row>
      <xdr:rowOff>22213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13340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107068</xdr:rowOff>
    </xdr:from>
    <xdr:to>
      <xdr:col>15</xdr:col>
      <xdr:colOff>101600</xdr:colOff>
      <xdr:row>99</xdr:row>
      <xdr:rowOff>37218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28345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95461</xdr:rowOff>
    </xdr:from>
    <xdr:to>
      <xdr:col>10</xdr:col>
      <xdr:colOff>165100</xdr:colOff>
      <xdr:row>99</xdr:row>
      <xdr:rowOff>25611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109888</xdr:rowOff>
    </xdr:from>
    <xdr:to>
      <xdr:col>6</xdr:col>
      <xdr:colOff>38100</xdr:colOff>
      <xdr:row>99</xdr:row>
      <xdr:rowOff>40038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79083</xdr:rowOff>
    </xdr:from>
    <xdr:to>
      <xdr:col>55</xdr:col>
      <xdr:colOff>0</xdr:colOff>
      <xdr:row>58</xdr:row>
      <xdr:rowOff>105338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23183"/>
          <a:ext cx="8382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70903</xdr:rowOff>
    </xdr:from>
    <xdr:to>
      <xdr:col>50</xdr:col>
      <xdr:colOff>114300</xdr:colOff>
      <xdr:row>58</xdr:row>
      <xdr:rowOff>79083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5003"/>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70903</xdr:rowOff>
    </xdr:from>
    <xdr:to>
      <xdr:col>45</xdr:col>
      <xdr:colOff>177800</xdr:colOff>
      <xdr:row>58</xdr:row>
      <xdr:rowOff>118969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15003"/>
          <a:ext cx="8890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100747</xdr:rowOff>
    </xdr:from>
    <xdr:to>
      <xdr:col>41</xdr:col>
      <xdr:colOff>50800</xdr:colOff>
      <xdr:row>58</xdr:row>
      <xdr:rowOff>118969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4847"/>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54538</xdr:rowOff>
    </xdr:from>
    <xdr:to>
      <xdr:col>55</xdr:col>
      <xdr:colOff>50800</xdr:colOff>
      <xdr:row>58</xdr:row>
      <xdr:rowOff>156138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140915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1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28283</xdr:rowOff>
    </xdr:from>
    <xdr:to>
      <xdr:col>50</xdr:col>
      <xdr:colOff>165100</xdr:colOff>
      <xdr:row>58</xdr:row>
      <xdr:rowOff>129883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121010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20103</xdr:rowOff>
    </xdr:from>
    <xdr:to>
      <xdr:col>46</xdr:col>
      <xdr:colOff>38100</xdr:colOff>
      <xdr:row>58</xdr:row>
      <xdr:rowOff>121703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112830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68169</xdr:rowOff>
    </xdr:from>
    <xdr:to>
      <xdr:col>41</xdr:col>
      <xdr:colOff>101600</xdr:colOff>
      <xdr:row>58</xdr:row>
      <xdr:rowOff>169769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160896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49947</xdr:rowOff>
    </xdr:from>
    <xdr:to>
      <xdr:col>36</xdr:col>
      <xdr:colOff>165100</xdr:colOff>
      <xdr:row>58</xdr:row>
      <xdr:rowOff>151547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27187</xdr:rowOff>
    </xdr:from>
    <xdr:to>
      <xdr:col>55</xdr:col>
      <xdr:colOff>0</xdr:colOff>
      <xdr:row>79</xdr:row>
      <xdr:rowOff>28680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1737"/>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23735</xdr:rowOff>
    </xdr:from>
    <xdr:to>
      <xdr:col>50</xdr:col>
      <xdr:colOff>114300</xdr:colOff>
      <xdr:row>79</xdr:row>
      <xdr:rowOff>28680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8285"/>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23735</xdr:rowOff>
    </xdr:from>
    <xdr:to>
      <xdr:col>45</xdr:col>
      <xdr:colOff>177800</xdr:colOff>
      <xdr:row>79</xdr:row>
      <xdr:rowOff>25583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68285"/>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25583</xdr:rowOff>
    </xdr:from>
    <xdr:to>
      <xdr:col>41</xdr:col>
      <xdr:colOff>50800</xdr:colOff>
      <xdr:row>79</xdr:row>
      <xdr:rowOff>26879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013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147837</xdr:rowOff>
    </xdr:from>
    <xdr:to>
      <xdr:col>55</xdr:col>
      <xdr:colOff>50800</xdr:colOff>
      <xdr:row>79</xdr:row>
      <xdr:rowOff>77987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62764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149330</xdr:rowOff>
    </xdr:from>
    <xdr:to>
      <xdr:col>50</xdr:col>
      <xdr:colOff>165100</xdr:colOff>
      <xdr:row>79</xdr:row>
      <xdr:rowOff>79480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144385</xdr:rowOff>
    </xdr:from>
    <xdr:to>
      <xdr:col>46</xdr:col>
      <xdr:colOff>38100</xdr:colOff>
      <xdr:row>79</xdr:row>
      <xdr:rowOff>74535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65662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146233</xdr:rowOff>
    </xdr:from>
    <xdr:to>
      <xdr:col>41</xdr:col>
      <xdr:colOff>101600</xdr:colOff>
      <xdr:row>79</xdr:row>
      <xdr:rowOff>76383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67510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147529</xdr:rowOff>
    </xdr:from>
    <xdr:to>
      <xdr:col>36</xdr:col>
      <xdr:colOff>165100</xdr:colOff>
      <xdr:row>79</xdr:row>
      <xdr:rowOff>77679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68806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15236</xdr:rowOff>
    </xdr:from>
    <xdr:to>
      <xdr:col>55</xdr:col>
      <xdr:colOff>0</xdr:colOff>
      <xdr:row>97</xdr:row>
      <xdr:rowOff>55859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45886"/>
          <a:ext cx="838200" cy="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158491</xdr:rowOff>
    </xdr:from>
    <xdr:to>
      <xdr:col>50</xdr:col>
      <xdr:colOff>114300</xdr:colOff>
      <xdr:row>97</xdr:row>
      <xdr:rowOff>15236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17691"/>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158491</xdr:rowOff>
    </xdr:from>
    <xdr:to>
      <xdr:col>45</xdr:col>
      <xdr:colOff>177800</xdr:colOff>
      <xdr:row>97</xdr:row>
      <xdr:rowOff>72053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7691"/>
          <a:ext cx="889000" cy="8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72053</xdr:rowOff>
    </xdr:from>
    <xdr:to>
      <xdr:col>41</xdr:col>
      <xdr:colOff>50800</xdr:colOff>
      <xdr:row>97</xdr:row>
      <xdr:rowOff>99910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0270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5059</xdr:rowOff>
    </xdr:from>
    <xdr:to>
      <xdr:col>55</xdr:col>
      <xdr:colOff>50800</xdr:colOff>
      <xdr:row>97</xdr:row>
      <xdr:rowOff>106659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154936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135886</xdr:rowOff>
    </xdr:from>
    <xdr:to>
      <xdr:col>50</xdr:col>
      <xdr:colOff>165100</xdr:colOff>
      <xdr:row>97</xdr:row>
      <xdr:rowOff>66036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57163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107691</xdr:rowOff>
    </xdr:from>
    <xdr:to>
      <xdr:col>46</xdr:col>
      <xdr:colOff>38100</xdr:colOff>
      <xdr:row>97</xdr:row>
      <xdr:rowOff>37841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28968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21253</xdr:rowOff>
    </xdr:from>
    <xdr:to>
      <xdr:col>41</xdr:col>
      <xdr:colOff>101600</xdr:colOff>
      <xdr:row>97</xdr:row>
      <xdr:rowOff>122853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113980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49110</xdr:rowOff>
    </xdr:from>
    <xdr:to>
      <xdr:col>36</xdr:col>
      <xdr:colOff>165100</xdr:colOff>
      <xdr:row>97</xdr:row>
      <xdr:rowOff>150710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141837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138081</xdr:rowOff>
    </xdr:from>
    <xdr:to>
      <xdr:col>85</xdr:col>
      <xdr:colOff>127000</xdr:colOff>
      <xdr:row>38</xdr:row>
      <xdr:rowOff>168370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53181"/>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125375</xdr:rowOff>
    </xdr:from>
    <xdr:to>
      <xdr:col>81</xdr:col>
      <xdr:colOff>50800</xdr:colOff>
      <xdr:row>38</xdr:row>
      <xdr:rowOff>138081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40475"/>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125375</xdr:rowOff>
    </xdr:from>
    <xdr:to>
      <xdr:col>76</xdr:col>
      <xdr:colOff>114300</xdr:colOff>
      <xdr:row>38</xdr:row>
      <xdr:rowOff>150692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40475"/>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150692</xdr:rowOff>
    </xdr:from>
    <xdr:to>
      <xdr:col>71</xdr:col>
      <xdr:colOff>177800</xdr:colOff>
      <xdr:row>39</xdr:row>
      <xdr:rowOff>5797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65792"/>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117570</xdr:rowOff>
    </xdr:from>
    <xdr:to>
      <xdr:col>85</xdr:col>
      <xdr:colOff>177800</xdr:colOff>
      <xdr:row>39</xdr:row>
      <xdr:rowOff>47720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32497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87281</xdr:rowOff>
    </xdr:from>
    <xdr:to>
      <xdr:col>81</xdr:col>
      <xdr:colOff>101600</xdr:colOff>
      <xdr:row>39</xdr:row>
      <xdr:rowOff>17431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8558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74575</xdr:rowOff>
    </xdr:from>
    <xdr:to>
      <xdr:col>76</xdr:col>
      <xdr:colOff>165100</xdr:colOff>
      <xdr:row>39</xdr:row>
      <xdr:rowOff>4725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167302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99892</xdr:rowOff>
    </xdr:from>
    <xdr:to>
      <xdr:col>72</xdr:col>
      <xdr:colOff>38100</xdr:colOff>
      <xdr:row>39</xdr:row>
      <xdr:rowOff>30042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7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126447</xdr:rowOff>
    </xdr:from>
    <xdr:to>
      <xdr:col>67</xdr:col>
      <xdr:colOff>101600</xdr:colOff>
      <xdr:row>39</xdr:row>
      <xdr:rowOff>56597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47724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117560</xdr:rowOff>
    </xdr:from>
    <xdr:to>
      <xdr:col>85</xdr:col>
      <xdr:colOff>127000</xdr:colOff>
      <xdr:row>56</xdr:row>
      <xdr:rowOff>117880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7310"/>
          <a:ext cx="838200" cy="17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117880</xdr:rowOff>
    </xdr:from>
    <xdr:to>
      <xdr:col>81</xdr:col>
      <xdr:colOff>50800</xdr:colOff>
      <xdr:row>58</xdr:row>
      <xdr:rowOff>12629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19080"/>
          <a:ext cx="889000" cy="2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822</xdr:rowOff>
    </xdr:from>
    <xdr:to>
      <xdr:col>76</xdr:col>
      <xdr:colOff>114300</xdr:colOff>
      <xdr:row>58</xdr:row>
      <xdr:rowOff>12629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44922"/>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151713</xdr:rowOff>
    </xdr:from>
    <xdr:to>
      <xdr:col>71</xdr:col>
      <xdr:colOff>177800</xdr:colOff>
      <xdr:row>58</xdr:row>
      <xdr:rowOff>822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24363"/>
          <a:ext cx="889000" cy="2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66760</xdr:rowOff>
    </xdr:from>
    <xdr:to>
      <xdr:col>85</xdr:col>
      <xdr:colOff>177800</xdr:colOff>
      <xdr:row>55</xdr:row>
      <xdr:rowOff>168360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89637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67080</xdr:rowOff>
    </xdr:from>
    <xdr:to>
      <xdr:col>81</xdr:col>
      <xdr:colOff>101600</xdr:colOff>
      <xdr:row>56</xdr:row>
      <xdr:rowOff>168680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13757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4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133279</xdr:rowOff>
    </xdr:from>
    <xdr:to>
      <xdr:col>76</xdr:col>
      <xdr:colOff>165100</xdr:colOff>
      <xdr:row>58</xdr:row>
      <xdr:rowOff>63429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54556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121472</xdr:rowOff>
    </xdr:from>
    <xdr:to>
      <xdr:col>72</xdr:col>
      <xdr:colOff>38100</xdr:colOff>
      <xdr:row>58</xdr:row>
      <xdr:rowOff>51622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100913</xdr:rowOff>
    </xdr:from>
    <xdr:to>
      <xdr:col>67</xdr:col>
      <xdr:colOff>101600</xdr:colOff>
      <xdr:row>58</xdr:row>
      <xdr:rowOff>31063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36784</xdr:rowOff>
    </xdr:from>
    <xdr:to>
      <xdr:col>85</xdr:col>
      <xdr:colOff>127000</xdr:colOff>
      <xdr:row>79</xdr:row>
      <xdr:rowOff>38049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09884"/>
          <a:ext cx="838200" cy="1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141049</xdr:rowOff>
    </xdr:from>
    <xdr:to>
      <xdr:col>81</xdr:col>
      <xdr:colOff>50800</xdr:colOff>
      <xdr:row>78</xdr:row>
      <xdr:rowOff>36784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2828349"/>
          <a:ext cx="889000" cy="5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141049</xdr:rowOff>
    </xdr:from>
    <xdr:to>
      <xdr:col>76</xdr:col>
      <xdr:colOff>114300</xdr:colOff>
      <xdr:row>77</xdr:row>
      <xdr:rowOff>74915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2828349"/>
          <a:ext cx="889000" cy="4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74915</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276565"/>
          <a:ext cx="889000" cy="3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158699</xdr:rowOff>
    </xdr:from>
    <xdr:to>
      <xdr:col>85</xdr:col>
      <xdr:colOff>177800</xdr:colOff>
      <xdr:row>79</xdr:row>
      <xdr:rowOff>88849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157434</xdr:rowOff>
    </xdr:from>
    <xdr:to>
      <xdr:col>81</xdr:col>
      <xdr:colOff>101600</xdr:colOff>
      <xdr:row>78</xdr:row>
      <xdr:rowOff>87584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104111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90249</xdr:rowOff>
    </xdr:from>
    <xdr:to>
      <xdr:col>76</xdr:col>
      <xdr:colOff>165100</xdr:colOff>
      <xdr:row>75</xdr:row>
      <xdr:rowOff>20399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7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36926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25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24115</xdr:rowOff>
    </xdr:from>
    <xdr:to>
      <xdr:col>72</xdr:col>
      <xdr:colOff>38100</xdr:colOff>
      <xdr:row>77</xdr:row>
      <xdr:rowOff>125715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2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142242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0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168447</xdr:rowOff>
    </xdr:from>
    <xdr:to>
      <xdr:col>85</xdr:col>
      <xdr:colOff>127000</xdr:colOff>
      <xdr:row>98</xdr:row>
      <xdr:rowOff>9001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99097"/>
          <a:ext cx="8382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9001</xdr:rowOff>
    </xdr:from>
    <xdr:to>
      <xdr:col>81</xdr:col>
      <xdr:colOff>50800</xdr:colOff>
      <xdr:row>98</xdr:row>
      <xdr:rowOff>26147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1110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26147</xdr:rowOff>
    </xdr:from>
    <xdr:to>
      <xdr:col>76</xdr:col>
      <xdr:colOff>114300</xdr:colOff>
      <xdr:row>98</xdr:row>
      <xdr:rowOff>30074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28247"/>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30074</xdr:rowOff>
    </xdr:from>
    <xdr:to>
      <xdr:col>71</xdr:col>
      <xdr:colOff>177800</xdr:colOff>
      <xdr:row>98</xdr:row>
      <xdr:rowOff>47326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32174"/>
          <a:ext cx="889000" cy="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117647</xdr:rowOff>
    </xdr:from>
    <xdr:to>
      <xdr:col>85</xdr:col>
      <xdr:colOff>177800</xdr:colOff>
      <xdr:row>98</xdr:row>
      <xdr:rowOff>47797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96074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129651</xdr:rowOff>
    </xdr:from>
    <xdr:to>
      <xdr:col>81</xdr:col>
      <xdr:colOff>101600</xdr:colOff>
      <xdr:row>98</xdr:row>
      <xdr:rowOff>59801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50928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146797</xdr:rowOff>
    </xdr:from>
    <xdr:to>
      <xdr:col>76</xdr:col>
      <xdr:colOff>165100</xdr:colOff>
      <xdr:row>98</xdr:row>
      <xdr:rowOff>76947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150724</xdr:rowOff>
    </xdr:from>
    <xdr:to>
      <xdr:col>72</xdr:col>
      <xdr:colOff>38100</xdr:colOff>
      <xdr:row>98</xdr:row>
      <xdr:rowOff>80874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72001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167976</xdr:rowOff>
    </xdr:from>
    <xdr:to>
      <xdr:col>67</xdr:col>
      <xdr:colOff>101600</xdr:colOff>
      <xdr:row>98</xdr:row>
      <xdr:rowOff>98126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89253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9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議会費は、住民一人当たり</a:t>
          </a:r>
          <a:r>
            <a:rPr kumimoji="1" lang="en-US" altLang="ja-JP" sz="1100" b="0" i="0" baseline="0">
              <a:solidFill>
                <a:schemeClr val="dk1"/>
              </a:solidFill>
              <a:effectLst/>
              <a:latin typeface="+mn-lt"/>
              <a:ea typeface="+mn-ea"/>
              <a:cs typeface="+mn-cs"/>
            </a:rPr>
            <a:t>10,071</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％の減少となっている。主な要因として議員辞職による人件費の減少が挙げられるが、議員定数の関係から類似団体内平均値と比較して高い水準で推移している。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en-US" altLang="ja-JP" sz="1100" b="0" i="0" baseline="0">
              <a:solidFill>
                <a:schemeClr val="dk1"/>
              </a:solidFill>
              <a:effectLst/>
              <a:latin typeface="+mn-lt"/>
              <a:ea typeface="+mn-ea"/>
              <a:cs typeface="+mn-cs"/>
            </a:rPr>
            <a:t>259,464</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の増となっているが、新型コロナウイルス感染症対策費及び物価高騰対策費の増加が要因である。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en-US" altLang="ja-JP" sz="1100" b="0" i="0" baseline="0">
              <a:solidFill>
                <a:schemeClr val="dk1"/>
              </a:solidFill>
              <a:effectLst/>
              <a:latin typeface="+mn-lt"/>
              <a:ea typeface="+mn-ea"/>
              <a:cs typeface="+mn-cs"/>
            </a:rPr>
            <a:t>160,811</a:t>
          </a:r>
          <a:r>
            <a:rPr kumimoji="1" lang="ja-JP" altLang="ja-JP" sz="1100" b="0" i="0" baseline="0">
              <a:solidFill>
                <a:schemeClr val="dk1"/>
              </a:solidFill>
              <a:effectLst/>
              <a:latin typeface="+mn-lt"/>
              <a:ea typeface="+mn-ea"/>
              <a:cs typeface="+mn-cs"/>
            </a:rPr>
            <a:t>円であり、前年度と比較して約</a:t>
          </a:r>
          <a:r>
            <a:rPr kumimoji="1" lang="en-US" altLang="ja-JP" sz="1100" b="0" i="0" baseline="0">
              <a:solidFill>
                <a:schemeClr val="dk1"/>
              </a:solidFill>
              <a:effectLst/>
              <a:latin typeface="+mn-lt"/>
              <a:ea typeface="+mn-ea"/>
              <a:cs typeface="+mn-cs"/>
            </a:rPr>
            <a:t>39.0</a:t>
          </a:r>
          <a:r>
            <a:rPr kumimoji="1" lang="ja-JP" altLang="ja-JP" sz="1100" b="0" i="0" baseline="0">
              <a:solidFill>
                <a:schemeClr val="dk1"/>
              </a:solidFill>
              <a:effectLst/>
              <a:latin typeface="+mn-lt"/>
              <a:ea typeface="+mn-ea"/>
              <a:cs typeface="+mn-cs"/>
            </a:rPr>
            <a:t>％の増加となっている。これは新公民館建設事業に係る経費の増加が理由に挙げられる。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その他の目的別歳出決算額については、前年度比で減少しているものの、行財政改革や機構改革による事務効率の改善、予算要求額の精査により更なる歳出の縮減に努める必要がある。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実質収支比率は、一般的に</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5</a:t>
          </a:r>
          <a:r>
            <a:rPr kumimoji="1" lang="ja-JP" altLang="ja-JP" sz="900" b="0" i="0" baseline="0">
              <a:solidFill>
                <a:schemeClr val="dk1"/>
              </a:solidFill>
              <a:effectLst/>
              <a:latin typeface="+mn-lt"/>
              <a:ea typeface="+mn-ea"/>
              <a:cs typeface="+mn-cs"/>
            </a:rPr>
            <a:t>％が適正な範囲とされているが、令和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年度は</a:t>
          </a:r>
          <a:r>
            <a:rPr kumimoji="1" lang="en-US" altLang="ja-JP" sz="900" b="0" i="0" baseline="0">
              <a:solidFill>
                <a:schemeClr val="dk1"/>
              </a:solidFill>
              <a:effectLst/>
              <a:latin typeface="+mn-lt"/>
              <a:ea typeface="+mn-ea"/>
              <a:cs typeface="+mn-cs"/>
            </a:rPr>
            <a:t>10.71</a:t>
          </a:r>
          <a:r>
            <a:rPr kumimoji="1" lang="ja-JP" altLang="ja-JP" sz="900" b="0" i="0" baseline="0">
              <a:solidFill>
                <a:schemeClr val="dk1"/>
              </a:solidFill>
              <a:effectLst/>
              <a:latin typeface="+mn-lt"/>
              <a:ea typeface="+mn-ea"/>
              <a:cs typeface="+mn-cs"/>
            </a:rPr>
            <a:t>％であり、昨年度に引き続き財政に余力があったと分析される。しかしながら、新型コロナウイルス感染症対策や物価高騰対策に係る国庫支出金等の歳入増加、同じく新型コロナウイルス感染症対策の影響による経常的な事業が行われなかったことによる歳出減少など、一時的な改善であると思料する。また、実質単年度収支についても、上記の理由により、昨年度と同様に黒字化し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財政調整基金残高については、令和元年激甚災害対応に係る基金の取り崩しによって減少していたが、標準財政規模比</a:t>
          </a:r>
          <a:r>
            <a:rPr kumimoji="1" lang="ja-JP" altLang="en-US" sz="900" b="0" i="0" baseline="0">
              <a:solidFill>
                <a:schemeClr val="dk1"/>
              </a:solidFill>
              <a:effectLst/>
              <a:latin typeface="+mn-lt"/>
              <a:ea typeface="+mn-ea"/>
              <a:cs typeface="+mn-cs"/>
            </a:rPr>
            <a:t>の</a:t>
          </a:r>
          <a:r>
            <a:rPr kumimoji="1" lang="en-US" altLang="ja-JP" sz="900" b="0" i="0" baseline="0">
              <a:solidFill>
                <a:schemeClr val="dk1"/>
              </a:solidFill>
              <a:effectLst/>
              <a:latin typeface="+mn-lt"/>
              <a:ea typeface="+mn-ea"/>
              <a:cs typeface="+mn-cs"/>
            </a:rPr>
            <a:t>32.74</a:t>
          </a:r>
          <a:r>
            <a:rPr kumimoji="1" lang="ja-JP" altLang="ja-JP" sz="900" b="0" i="0" baseline="0">
              <a:solidFill>
                <a:schemeClr val="dk1"/>
              </a:solidFill>
              <a:effectLst/>
              <a:latin typeface="+mn-lt"/>
              <a:ea typeface="+mn-ea"/>
              <a:cs typeface="+mn-cs"/>
            </a:rPr>
            <a:t>％まで戻すことができた。しかしながら、災害等に迅速に対応するためには、現状またはそれ以上の額が必要になることかと思われる。このため、現状維持または現状以上の状態にできるよう尽力したい。</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以上のことから、今後も事務事業の見直し・統廃合などの歳出合理化等、行財政改革を推進し実質収支比率等の水準の維持に向け、健全な財政運営に努めたい。</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一般会計及び特別会計については、資金不足に該当がないため、連結実質赤字比率についても該当はない。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及び新型コロナウイルス感染症対策に係る国庫支出金等の歳入増加、新型コロナウイルス感染症対策に伴う経常的な事業の中止による歳出減少等を要因として、一時的な改善であると思料するが、前年度同様に黒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しかし</a:t>
          </a:r>
          <a:r>
            <a:rPr kumimoji="1" lang="ja-JP" altLang="en-US" sz="1100" b="0" i="0" baseline="0">
              <a:solidFill>
                <a:schemeClr val="dk1"/>
              </a:solidFill>
              <a:effectLst/>
              <a:latin typeface="+mn-lt"/>
              <a:ea typeface="+mn-ea"/>
              <a:cs typeface="+mn-cs"/>
            </a:rPr>
            <a:t>ながら</a:t>
          </a:r>
          <a:r>
            <a:rPr kumimoji="1" lang="ja-JP" altLang="ja-JP" sz="1100" b="0" i="0" baseline="0">
              <a:solidFill>
                <a:schemeClr val="dk1"/>
              </a:solidFill>
              <a:effectLst/>
              <a:latin typeface="+mn-lt"/>
              <a:ea typeface="+mn-ea"/>
              <a:cs typeface="+mn-cs"/>
            </a:rPr>
            <a:t>、上記理由が主要因</a:t>
          </a:r>
          <a:r>
            <a:rPr lang="ja-JP" altLang="ja-JP" sz="1100" b="0" i="0" baseline="0">
              <a:solidFill>
                <a:schemeClr val="dk1"/>
              </a:solidFill>
              <a:effectLst/>
              <a:latin typeface="+mn-lt"/>
              <a:ea typeface="+mn-ea"/>
              <a:cs typeface="+mn-cs"/>
            </a:rPr>
            <a:t>であるため、今後は黒字額が減少していくことが予想される。実質収支比率が適正な範囲となるよう、健全な財政運営に努める。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5527129</v>
      </c>
      <c r="BO4" s="371"/>
      <c r="BP4" s="371"/>
      <c r="BQ4" s="371"/>
      <c r="BR4" s="371"/>
      <c r="BS4" s="371"/>
      <c r="BT4" s="371"/>
      <c r="BU4" s="372"/>
      <c r="BV4" s="370">
        <v>5537888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10.7</v>
      </c>
      <c r="CU4" s="377"/>
      <c r="CV4" s="377"/>
      <c r="CW4" s="377"/>
      <c r="CX4" s="377"/>
      <c r="CY4" s="377"/>
      <c r="CZ4" s="377"/>
      <c r="DA4" s="378"/>
      <c r="DB4" s="376">
        <v>19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5210674</v>
      </c>
      <c r="BO5" s="439"/>
      <c r="BP5" s="439"/>
      <c r="BQ5" s="439"/>
      <c r="BR5" s="439"/>
      <c r="BS5" s="439"/>
      <c r="BT5" s="439"/>
      <c r="BU5" s="440"/>
      <c r="BV5" s="438">
        <v>4956739</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87.5</v>
      </c>
      <c r="CU5" s="405"/>
      <c r="CV5" s="405"/>
      <c r="CW5" s="405"/>
      <c r="CX5" s="405"/>
      <c r="CY5" s="405"/>
      <c r="CZ5" s="405"/>
      <c r="DA5" s="406"/>
      <c r="DB5" s="404">
        <v>81.5</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316455</v>
      </c>
      <c r="BO6" s="439"/>
      <c r="BP6" s="439"/>
      <c r="BQ6" s="439"/>
      <c r="BR6" s="439"/>
      <c r="BS6" s="439"/>
      <c r="BT6" s="439"/>
      <c r="BU6" s="440"/>
      <c r="BV6" s="438">
        <v>581149</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89.2</v>
      </c>
      <c r="CU6" s="445"/>
      <c r="CV6" s="445"/>
      <c r="CW6" s="445"/>
      <c r="CX6" s="445"/>
      <c r="CY6" s="445"/>
      <c r="CZ6" s="445"/>
      <c r="DA6" s="446"/>
      <c r="DB6" s="444">
        <v>87.2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14950</v>
      </c>
      <c r="BO7" s="439"/>
      <c r="BP7" s="439"/>
      <c r="BQ7" s="439"/>
      <c r="BR7" s="439"/>
      <c r="BS7" s="439"/>
      <c r="BT7" s="439"/>
      <c r="BU7" s="440"/>
      <c r="BV7" s="438">
        <v>33471</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2814909</v>
      </c>
      <c r="CU7" s="439"/>
      <c r="CV7" s="439"/>
      <c r="CW7" s="439"/>
      <c r="CX7" s="439"/>
      <c r="CY7" s="439"/>
      <c r="CZ7" s="439"/>
      <c r="DA7" s="440"/>
      <c r="DB7" s="438">
        <v>2875955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96</v>
      </c>
      <c r="AV8" s="434"/>
      <c r="AW8" s="434"/>
      <c r="AX8" s="434"/>
      <c r="AY8" s="435" t="s">
        <v>111</v>
      </c>
      <c r="AZ8" s="436"/>
      <c r="BA8" s="436"/>
      <c r="BB8" s="436"/>
      <c r="BC8" s="436"/>
      <c r="BD8" s="436"/>
      <c r="BE8" s="436"/>
      <c r="BF8" s="436"/>
      <c r="BG8" s="436"/>
      <c r="BH8" s="436"/>
      <c r="BI8" s="436"/>
      <c r="BJ8" s="436"/>
      <c r="BK8" s="436"/>
      <c r="BL8" s="436"/>
      <c r="BM8" s="437"/>
      <c r="BN8" s="438">
        <v>301505</v>
      </c>
      <c r="BO8" s="439"/>
      <c r="BP8" s="439"/>
      <c r="BQ8" s="439"/>
      <c r="BR8" s="439"/>
      <c r="BS8" s="439"/>
      <c r="BT8" s="439"/>
      <c r="BU8" s="440"/>
      <c r="BV8" s="438">
        <v>547678</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0.52</v>
      </c>
      <c r="CU8" s="448"/>
      <c r="CV8" s="448"/>
      <c r="CW8" s="448"/>
      <c r="CX8" s="448"/>
      <c r="CY8" s="448"/>
      <c r="CZ8" s="448"/>
      <c r="DA8" s="449"/>
      <c r="DB8" s="447">
        <v>0.54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6721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-246173</v>
      </c>
      <c r="BO9" s="439"/>
      <c r="BP9" s="439"/>
      <c r="BQ9" s="439"/>
      <c r="BR9" s="439"/>
      <c r="BS9" s="439"/>
      <c r="BT9" s="439"/>
      <c r="BU9" s="440"/>
      <c r="BV9" s="438">
        <v>348688</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10.1</v>
      </c>
      <c r="CU9" s="405"/>
      <c r="CV9" s="405"/>
      <c r="CW9" s="405"/>
      <c r="CX9" s="405"/>
      <c r="CY9" s="405"/>
      <c r="CZ9" s="405"/>
      <c r="DA9" s="406"/>
      <c r="DB9" s="404">
        <v>9.4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7337</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310010</v>
      </c>
      <c r="BO10" s="439"/>
      <c r="BP10" s="439"/>
      <c r="BQ10" s="439"/>
      <c r="BR10" s="439"/>
      <c r="BS10" s="439"/>
      <c r="BT10" s="439"/>
      <c r="BU10" s="440"/>
      <c r="BV10" s="438">
        <v>110003</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6078</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6444</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96</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6343</v>
      </c>
      <c r="S13" s="492"/>
      <c r="T13" s="492"/>
      <c r="U13" s="492"/>
      <c r="V13" s="493"/>
      <c r="W13" s="417" t="s">
        <v>138</v>
      </c>
      <c r="X13" s="418"/>
      <c r="Y13" s="418"/>
      <c r="Z13" s="418"/>
      <c r="AA13" s="418"/>
      <c r="AB13" s="408"/>
      <c r="AC13" s="458">
        <v>280</v>
      </c>
      <c r="AD13" s="459"/>
      <c r="AE13" s="459"/>
      <c r="AF13" s="459"/>
      <c r="AG13" s="501"/>
      <c r="AH13" s="458">
        <v>375</v>
      </c>
      <c r="AI13" s="459"/>
      <c r="AJ13" s="459"/>
      <c r="AK13" s="459"/>
      <c r="AL13" s="460"/>
      <c r="AM13" s="430" t="s">
        <v>139</v>
      </c>
      <c r="AN13" s="431"/>
      <c r="AO13" s="431"/>
      <c r="AP13" s="431"/>
      <c r="AQ13" s="431"/>
      <c r="AR13" s="431"/>
      <c r="AS13" s="431"/>
      <c r="AT13" s="432"/>
      <c r="AU13" s="433" t="s">
        <v>140</v>
      </c>
      <c r="AV13" s="434"/>
      <c r="AW13" s="434"/>
      <c r="AX13" s="434"/>
      <c r="AY13" s="435" t="s">
        <v>141</v>
      </c>
      <c r="AZ13" s="436"/>
      <c r="BA13" s="436"/>
      <c r="BB13" s="436"/>
      <c r="BC13" s="436"/>
      <c r="BD13" s="436"/>
      <c r="BE13" s="436"/>
      <c r="BF13" s="436"/>
      <c r="BG13" s="436"/>
      <c r="BH13" s="436"/>
      <c r="BI13" s="436"/>
      <c r="BJ13" s="436"/>
      <c r="BK13" s="436"/>
      <c r="BL13" s="436"/>
      <c r="BM13" s="437"/>
      <c r="BN13" s="438">
        <v>63837</v>
      </c>
      <c r="BO13" s="439"/>
      <c r="BP13" s="439"/>
      <c r="BQ13" s="439"/>
      <c r="BR13" s="439"/>
      <c r="BS13" s="439"/>
      <c r="BT13" s="439"/>
      <c r="BU13" s="440"/>
      <c r="BV13" s="438">
        <v>464769</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5.9</v>
      </c>
      <c r="CU13" s="405"/>
      <c r="CV13" s="405"/>
      <c r="CW13" s="405"/>
      <c r="CX13" s="405"/>
      <c r="CY13" s="405"/>
      <c r="CZ13" s="405"/>
      <c r="DA13" s="406"/>
      <c r="DB13" s="404">
        <v>6.1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6588</v>
      </c>
      <c r="S14" s="492"/>
      <c r="T14" s="492"/>
      <c r="U14" s="492"/>
      <c r="V14" s="493"/>
      <c r="W14" s="397"/>
      <c r="X14" s="398"/>
      <c r="Y14" s="398"/>
      <c r="Z14" s="398"/>
      <c r="AA14" s="398"/>
      <c r="AB14" s="387"/>
      <c r="AC14" s="494">
        <v>9.1999999999999993</v>
      </c>
      <c r="AD14" s="495"/>
      <c r="AE14" s="495"/>
      <c r="AF14" s="495"/>
      <c r="AG14" s="496"/>
      <c r="AH14" s="494">
        <v>10.9</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v>5.4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6490</v>
      </c>
      <c r="S15" s="492"/>
      <c r="T15" s="492"/>
      <c r="U15" s="492"/>
      <c r="V15" s="493"/>
      <c r="W15" s="417" t="s">
        <v>146</v>
      </c>
      <c r="X15" s="418"/>
      <c r="Y15" s="418"/>
      <c r="Z15" s="418"/>
      <c r="AA15" s="418"/>
      <c r="AB15" s="408"/>
      <c r="AC15" s="458">
        <v>809</v>
      </c>
      <c r="AD15" s="459"/>
      <c r="AE15" s="459"/>
      <c r="AF15" s="459"/>
      <c r="AG15" s="501"/>
      <c r="AH15" s="458">
        <v>909</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1266622</v>
      </c>
      <c r="BO15" s="371"/>
      <c r="BP15" s="371"/>
      <c r="BQ15" s="371"/>
      <c r="BR15" s="371"/>
      <c r="BS15" s="371"/>
      <c r="BT15" s="371"/>
      <c r="BU15" s="372"/>
      <c r="BV15" s="370">
        <v>1155591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26.6</v>
      </c>
      <c r="AD16" s="495"/>
      <c r="AE16" s="495"/>
      <c r="AF16" s="495"/>
      <c r="AG16" s="496"/>
      <c r="AH16" s="494">
        <v>26.4</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2410865</v>
      </c>
      <c r="BO16" s="439"/>
      <c r="BP16" s="439"/>
      <c r="BQ16" s="439"/>
      <c r="BR16" s="439"/>
      <c r="BS16" s="439"/>
      <c r="BT16" s="439"/>
      <c r="BU16" s="440"/>
      <c r="BV16" s="438">
        <v>2364304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1951</v>
      </c>
      <c r="AD17" s="459"/>
      <c r="AE17" s="459"/>
      <c r="AF17" s="459"/>
      <c r="AG17" s="501"/>
      <c r="AH17" s="458">
        <v>2157</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1618336</v>
      </c>
      <c r="BO17" s="439"/>
      <c r="BP17" s="439"/>
      <c r="BQ17" s="439"/>
      <c r="BR17" s="439"/>
      <c r="BS17" s="439"/>
      <c r="BT17" s="439"/>
      <c r="BU17" s="440"/>
      <c r="BV17" s="438">
        <v>1470280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47.11</v>
      </c>
      <c r="M18" s="523"/>
      <c r="N18" s="523"/>
      <c r="O18" s="523"/>
      <c r="P18" s="523"/>
      <c r="Q18" s="523"/>
      <c r="R18" s="524"/>
      <c r="S18" s="524"/>
      <c r="T18" s="524"/>
      <c r="U18" s="524"/>
      <c r="V18" s="525"/>
      <c r="W18" s="419"/>
      <c r="X18" s="420"/>
      <c r="Y18" s="420"/>
      <c r="Z18" s="420"/>
      <c r="AA18" s="420"/>
      <c r="AB18" s="411"/>
      <c r="AC18" s="526">
        <v>64.2</v>
      </c>
      <c r="AD18" s="527"/>
      <c r="AE18" s="527"/>
      <c r="AF18" s="527"/>
      <c r="AG18" s="528"/>
      <c r="AH18" s="526">
        <v>62.7</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2466166</v>
      </c>
      <c r="BO18" s="439"/>
      <c r="BP18" s="439"/>
      <c r="BQ18" s="439"/>
      <c r="BR18" s="439"/>
      <c r="BS18" s="439"/>
      <c r="BT18" s="439"/>
      <c r="BU18" s="440"/>
      <c r="BV18" s="438">
        <v>2451589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143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3673917</v>
      </c>
      <c r="BO19" s="439"/>
      <c r="BP19" s="439"/>
      <c r="BQ19" s="439"/>
      <c r="BR19" s="439"/>
      <c r="BS19" s="439"/>
      <c r="BT19" s="439"/>
      <c r="BU19" s="440"/>
      <c r="BV19" s="438">
        <v>3824583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2517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4218346</v>
      </c>
      <c r="BO22" s="371"/>
      <c r="BP22" s="371"/>
      <c r="BQ22" s="371"/>
      <c r="BR22" s="371"/>
      <c r="BS22" s="371"/>
      <c r="BT22" s="371"/>
      <c r="BU22" s="372"/>
      <c r="BV22" s="370">
        <v>3793173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3938269</v>
      </c>
      <c r="BO23" s="439"/>
      <c r="BP23" s="439"/>
      <c r="BQ23" s="439"/>
      <c r="BR23" s="439"/>
      <c r="BS23" s="439"/>
      <c r="BT23" s="439"/>
      <c r="BU23" s="440"/>
      <c r="BV23" s="438">
        <v>3479264</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7880</v>
      </c>
      <c r="R24" s="459"/>
      <c r="S24" s="459"/>
      <c r="T24" s="459"/>
      <c r="U24" s="459"/>
      <c r="V24" s="501"/>
      <c r="W24" s="566"/>
      <c r="X24" s="554"/>
      <c r="Y24" s="555"/>
      <c r="Z24" s="457" t="s">
        <v>171</v>
      </c>
      <c r="AA24" s="431"/>
      <c r="AB24" s="431"/>
      <c r="AC24" s="431"/>
      <c r="AD24" s="431"/>
      <c r="AE24" s="431"/>
      <c r="AF24" s="431"/>
      <c r="AG24" s="432"/>
      <c r="AH24" s="458">
        <v>92</v>
      </c>
      <c r="AI24" s="459"/>
      <c r="AJ24" s="459"/>
      <c r="AK24" s="459"/>
      <c r="AL24" s="501"/>
      <c r="AM24" s="458">
        <v>277380</v>
      </c>
      <c r="AN24" s="459"/>
      <c r="AO24" s="459"/>
      <c r="AP24" s="459"/>
      <c r="AQ24" s="459"/>
      <c r="AR24" s="501"/>
      <c r="AS24" s="458">
        <v>3015</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2627012</v>
      </c>
      <c r="BO24" s="439"/>
      <c r="BP24" s="439"/>
      <c r="BQ24" s="439"/>
      <c r="BR24" s="439"/>
      <c r="BS24" s="439"/>
      <c r="BT24" s="439"/>
      <c r="BU24" s="440"/>
      <c r="BV24" s="438">
        <v>2100811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6390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175</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9002</v>
      </c>
      <c r="BO25" s="371"/>
      <c r="BP25" s="371"/>
      <c r="BQ25" s="371"/>
      <c r="BR25" s="371"/>
      <c r="BS25" s="371"/>
      <c r="BT25" s="371"/>
      <c r="BU25" s="372"/>
      <c r="BV25" s="370">
        <v>17208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5770</v>
      </c>
      <c r="R26" s="459"/>
      <c r="S26" s="459"/>
      <c r="T26" s="459"/>
      <c r="U26" s="459"/>
      <c r="V26" s="501"/>
      <c r="W26" s="566"/>
      <c r="X26" s="554"/>
      <c r="Y26" s="555"/>
      <c r="Z26" s="457" t="s">
        <v>179</v>
      </c>
      <c r="AA26" s="578"/>
      <c r="AB26" s="578"/>
      <c r="AC26" s="578"/>
      <c r="AD26" s="578"/>
      <c r="AE26" s="578"/>
      <c r="AF26" s="578"/>
      <c r="AG26" s="579"/>
      <c r="AH26" s="458">
        <v>2</v>
      </c>
      <c r="AI26" s="459"/>
      <c r="AJ26" s="459"/>
      <c r="AK26" s="459"/>
      <c r="AL26" s="501"/>
      <c r="AM26" s="458" t="s">
        <v>180</v>
      </c>
      <c r="AN26" s="459"/>
      <c r="AO26" s="459"/>
      <c r="AP26" s="459"/>
      <c r="AQ26" s="459"/>
      <c r="AR26" s="501"/>
      <c r="AS26" s="458" t="s">
        <v>180</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129</v>
      </c>
      <c r="BO26" s="439"/>
      <c r="BP26" s="439"/>
      <c r="BQ26" s="439"/>
      <c r="BR26" s="439"/>
      <c r="BS26" s="439"/>
      <c r="BT26" s="439"/>
      <c r="BU26" s="440"/>
      <c r="BV26" s="438" t="s">
        <v>129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2850</v>
      </c>
      <c r="R27" s="459"/>
      <c r="S27" s="459"/>
      <c r="T27" s="459"/>
      <c r="U27" s="459"/>
      <c r="V27" s="501"/>
      <c r="W27" s="566"/>
      <c r="X27" s="554"/>
      <c r="Y27" s="555"/>
      <c r="Z27" s="457" t="s">
        <v>183</v>
      </c>
      <c r="AA27" s="431"/>
      <c r="AB27" s="431"/>
      <c r="AC27" s="431"/>
      <c r="AD27" s="431"/>
      <c r="AE27" s="431"/>
      <c r="AF27" s="431"/>
      <c r="AG27" s="432"/>
      <c r="AH27" s="458" t="s">
        <v>129</v>
      </c>
      <c r="AI27" s="459"/>
      <c r="AJ27" s="459"/>
      <c r="AK27" s="459"/>
      <c r="AL27" s="501"/>
      <c r="AM27" s="458" t="s">
        <v>129</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175</v>
      </c>
      <c r="BO27" s="548"/>
      <c r="BP27" s="548"/>
      <c r="BQ27" s="548"/>
      <c r="BR27" s="548"/>
      <c r="BS27" s="548"/>
      <c r="BT27" s="548"/>
      <c r="BU27" s="549"/>
      <c r="BV27" s="547" t="s">
        <v>184</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2370</v>
      </c>
      <c r="R28" s="459"/>
      <c r="S28" s="459"/>
      <c r="T28" s="459"/>
      <c r="U28" s="459"/>
      <c r="V28" s="501"/>
      <c r="W28" s="566"/>
      <c r="X28" s="554"/>
      <c r="Y28" s="555"/>
      <c r="Z28" s="457" t="s">
        <v>187</v>
      </c>
      <c r="AA28" s="431"/>
      <c r="AB28" s="431"/>
      <c r="AC28" s="431"/>
      <c r="AD28" s="431"/>
      <c r="AE28" s="431"/>
      <c r="AF28" s="431"/>
      <c r="AG28" s="432"/>
      <c r="AH28" s="458" t="s">
        <v>184</v>
      </c>
      <c r="AI28" s="459"/>
      <c r="AJ28" s="459"/>
      <c r="AK28" s="459"/>
      <c r="AL28" s="501"/>
      <c r="AM28" s="458" t="s">
        <v>184</v>
      </c>
      <c r="AN28" s="459"/>
      <c r="AO28" s="459"/>
      <c r="AP28" s="459"/>
      <c r="AQ28" s="459"/>
      <c r="AR28" s="501"/>
      <c r="AS28" s="458" t="s">
        <v>129</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921507</v>
      </c>
      <c r="BO28" s="371"/>
      <c r="BP28" s="371"/>
      <c r="BQ28" s="371"/>
      <c r="BR28" s="371"/>
      <c r="BS28" s="371"/>
      <c r="BT28" s="371"/>
      <c r="BU28" s="372"/>
      <c r="BV28" s="370">
        <v>611497</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10</v>
      </c>
      <c r="M29" s="459"/>
      <c r="N29" s="459"/>
      <c r="O29" s="459"/>
      <c r="P29" s="501"/>
      <c r="Q29" s="458">
        <v>2140</v>
      </c>
      <c r="R29" s="459"/>
      <c r="S29" s="459"/>
      <c r="T29" s="459"/>
      <c r="U29" s="459"/>
      <c r="V29" s="501"/>
      <c r="W29" s="567"/>
      <c r="X29" s="568"/>
      <c r="Y29" s="569"/>
      <c r="Z29" s="457" t="s">
        <v>190</v>
      </c>
      <c r="AA29" s="431"/>
      <c r="AB29" s="431"/>
      <c r="AC29" s="431"/>
      <c r="AD29" s="431"/>
      <c r="AE29" s="431"/>
      <c r="AF29" s="431"/>
      <c r="AG29" s="432"/>
      <c r="AH29" s="458">
        <v>92</v>
      </c>
      <c r="AI29" s="459"/>
      <c r="AJ29" s="459"/>
      <c r="AK29" s="459"/>
      <c r="AL29" s="501"/>
      <c r="AM29" s="458">
        <v>277380</v>
      </c>
      <c r="AN29" s="459"/>
      <c r="AO29" s="459"/>
      <c r="AP29" s="459"/>
      <c r="AQ29" s="459"/>
      <c r="AR29" s="501"/>
      <c r="AS29" s="458">
        <v>3015</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79174</v>
      </c>
      <c r="BO29" s="439"/>
      <c r="BP29" s="439"/>
      <c r="BQ29" s="439"/>
      <c r="BR29" s="439"/>
      <c r="BS29" s="439"/>
      <c r="BT29" s="439"/>
      <c r="BU29" s="440"/>
      <c r="BV29" s="438">
        <v>79173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100.5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1003106</v>
      </c>
      <c r="BO30" s="548"/>
      <c r="BP30" s="548"/>
      <c r="BQ30" s="548"/>
      <c r="BR30" s="548"/>
      <c r="BS30" s="548"/>
      <c r="BT30" s="548"/>
      <c r="BU30" s="549"/>
      <c r="BV30" s="547">
        <v>870418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200</v>
      </c>
      <c r="X33" s="396"/>
      <c r="Y33" s="396"/>
      <c r="Z33" s="396"/>
      <c r="AA33" s="396"/>
      <c r="AB33" s="396"/>
      <c r="AC33" s="396"/>
      <c r="AD33" s="396"/>
      <c r="AE33" s="396"/>
      <c r="AF33" s="396"/>
      <c r="AG33" s="396"/>
      <c r="AH33" s="396"/>
      <c r="AI33" s="396"/>
      <c r="AJ33" s="396"/>
      <c r="AK33" s="396"/>
      <c r="AL33" s="206"/>
      <c r="AM33" s="425" t="s">
        <v>202</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207</v>
      </c>
      <c r="CP33" s="425"/>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長生郡市広域市町村圏組合（一般会計）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浄化槽事業特別会計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長生郡市広域市町村圏組合（火葬場・斎場会計）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長生郡市広域市町村圏組合（水道事業会計）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長生郡市広域市町村圏組合（病院事業会計）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九十九里地域水道企業団（水道用水供給事業会計）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千葉県市町村総合事務組合（一般会計）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千葉県市町村総合事務組合（千葉県自治会館管理運営特別会計）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千葉県市町村総合事務組合（千葉県自治研修センター特別会計）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千葉県市町村総合事務組合（千葉県市町村交通災害共済特別会計）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千葉県後期高齢者医療広域連合（一般会計）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mVDv//AuBg7q6LPvYKQ/YL2k1S1gR5wR3ATp981tVTZDD8a8o5kL/a1PHlDrHOS1Zi/WTb6QxSjxp8ibNOGCQ==" saltValue="9ffcff+Z6jQ6PjJ2B4CA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567</v>
      </c>
      <c r="D34" s="1151"/>
      <c r="E34" s="1152"/>
      <c r="F34" s="32">
        <v>4.3899999999999997</v>
      </c>
      <c r="G34" s="33">
        <v>1.48</v>
      </c>
      <c r="H34" s="33">
        <v>7.41</v>
      </c>
      <c r="I34" s="33">
        <v>19.04</v>
      </c>
      <c r="J34" s="34">
        <v>10.71</v>
      </c>
      <c r="K34" s="22"/>
      <c r="L34" s="22"/>
      <c r="M34" s="22"/>
      <c r="N34" s="22"/>
      <c r="O34" s="22"/>
      <c r="P34" s="22"/>
    </row>
    <row r="35" spans="1:16" ht="39" customHeight="1" x14ac:dyDescent="0.15">
      <c r="A35" s="22"/>
      <c r="B35" s="35"/>
      <c r="C35" s="1145" t="s">
        <v>568</v>
      </c>
      <c r="D35" s="1146"/>
      <c r="E35" s="1147"/>
      <c r="F35" s="36">
        <v>2.11</v>
      </c>
      <c r="G35" s="37">
        <v>2.75</v>
      </c>
      <c r="H35" s="37">
        <v>3.3</v>
      </c>
      <c r="I35" s="37">
        <v>3.79</v>
      </c>
      <c r="J35" s="38">
        <v>4.1900000000000004</v>
      </c>
      <c r="K35" s="22"/>
      <c r="L35" s="22"/>
      <c r="M35" s="22"/>
      <c r="N35" s="22"/>
      <c r="O35" s="22"/>
      <c r="P35" s="22"/>
    </row>
    <row r="36" spans="1:16" ht="39" customHeight="1" x14ac:dyDescent="0.15">
      <c r="A36" s="22"/>
      <c r="B36" s="35"/>
      <c r="C36" s="1145" t="s">
        <v>569</v>
      </c>
      <c r="D36" s="1146"/>
      <c r="E36" s="1147"/>
      <c r="F36" s="36">
        <v>4.08</v>
      </c>
      <c r="G36" s="37">
        <v>2.67</v>
      </c>
      <c r="H36" s="37">
        <v>1.7</v>
      </c>
      <c r="I36" s="37">
        <v>1.33</v>
      </c>
      <c r="J36" s="38">
        <v>1.29</v>
      </c>
      <c r="K36" s="22"/>
      <c r="L36" s="22"/>
      <c r="M36" s="22"/>
      <c r="N36" s="22"/>
      <c r="O36" s="22"/>
      <c r="P36" s="22"/>
    </row>
    <row r="37" spans="1:16" ht="39" customHeight="1" x14ac:dyDescent="0.15">
      <c r="A37" s="22"/>
      <c r="B37" s="35"/>
      <c r="C37" s="1145" t="s">
        <v>570</v>
      </c>
      <c r="D37" s="1146"/>
      <c r="E37" s="1147"/>
      <c r="F37" s="36">
        <v>0</v>
      </c>
      <c r="G37" s="37">
        <v>0</v>
      </c>
      <c r="H37" s="37">
        <v>0</v>
      </c>
      <c r="I37" s="37">
        <v>0.01</v>
      </c>
      <c r="J37" s="38">
        <v>0.04</v>
      </c>
      <c r="K37" s="22"/>
      <c r="L37" s="22"/>
      <c r="M37" s="22"/>
      <c r="N37" s="22"/>
      <c r="O37" s="22"/>
      <c r="P37" s="22"/>
    </row>
    <row r="38" spans="1:16" ht="39" customHeight="1" x14ac:dyDescent="0.15">
      <c r="A38" s="22"/>
      <c r="B38" s="35"/>
      <c r="C38" s="1145" t="s">
        <v>571</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572</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574</v>
      </c>
      <c r="D43" s="1149"/>
      <c r="E43" s="1150"/>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PEVyCalyjQLeVYnVe2qrC2JcQDE+9bGZrckjMM+E/0lrsAmeeb8MQXjxuUBkVUU6kVRyrWL2uceCEoV7xUwsA==" saltValue="zfVh+x7uzMxhpvagku1T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313</v>
      </c>
      <c r="L45" s="60">
        <v>336</v>
      </c>
      <c r="M45" s="60">
        <v>336</v>
      </c>
      <c r="N45" s="60">
        <v>358</v>
      </c>
      <c r="O45" s="61">
        <v>370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15</v>
      </c>
      <c r="F48" s="1161"/>
      <c r="G48" s="1161"/>
      <c r="H48" s="1161"/>
      <c r="I48" s="1161"/>
      <c r="J48" s="1162"/>
      <c r="K48" s="63">
        <v>50</v>
      </c>
      <c r="L48" s="64">
        <v>50</v>
      </c>
      <c r="M48" s="64">
        <v>51</v>
      </c>
      <c r="N48" s="64">
        <v>52</v>
      </c>
      <c r="O48" s="65">
        <v>52</v>
      </c>
      <c r="P48" s="48"/>
      <c r="Q48" s="48"/>
      <c r="R48" s="48"/>
      <c r="S48" s="48"/>
      <c r="T48" s="48"/>
      <c r="U48" s="48"/>
    </row>
    <row r="49" spans="1:21" ht="30.75" customHeight="1" x14ac:dyDescent="0.15">
      <c r="A49" s="48"/>
      <c r="B49" s="1155"/>
      <c r="C49" s="1156"/>
      <c r="D49" s="62"/>
      <c r="E49" s="1161" t="s">
        <v>16</v>
      </c>
      <c r="F49" s="1161"/>
      <c r="G49" s="1161"/>
      <c r="H49" s="1161"/>
      <c r="I49" s="1161"/>
      <c r="J49" s="1162"/>
      <c r="K49" s="63">
        <v>36</v>
      </c>
      <c r="L49" s="64">
        <v>44</v>
      </c>
      <c r="M49" s="64">
        <v>32</v>
      </c>
      <c r="N49" s="64">
        <v>32</v>
      </c>
      <c r="O49" s="65">
        <v>29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519</v>
      </c>
      <c r="L50" s="64" t="s">
        <v>519</v>
      </c>
      <c r="M50" s="64" t="s">
        <v>519</v>
      </c>
      <c r="N50" s="64" t="s">
        <v>519</v>
      </c>
      <c r="O50" s="65" t="s">
        <v>519</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519</v>
      </c>
      <c r="L51" s="64" t="s">
        <v>519</v>
      </c>
      <c r="M51" s="64" t="s">
        <v>519</v>
      </c>
      <c r="N51" s="64" t="s">
        <v>519</v>
      </c>
      <c r="O51" s="65" t="s">
        <v>519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286</v>
      </c>
      <c r="L52" s="64">
        <v>275</v>
      </c>
      <c r="M52" s="64">
        <v>285</v>
      </c>
      <c r="N52" s="64">
        <v>288</v>
      </c>
      <c r="O52" s="65">
        <v>290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113</v>
      </c>
      <c r="L53" s="69">
        <v>155</v>
      </c>
      <c r="M53" s="69">
        <v>134</v>
      </c>
      <c r="N53" s="69">
        <v>154</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P5Y5RYC7VD0YqMcP4Yfrm1KunrTXRjUufE//+GkEHT7XXAN5o1FawiHs/SMmvjaSKdKBzeQY9peMDH8AnuS0g==" saltValue="4OwPi+bwIG2+qFyfClvn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84" t="s">
        <v>32</v>
      </c>
      <c r="C41" s="1185"/>
      <c r="D41" s="105"/>
      <c r="E41" s="1190" t="s">
        <v>33</v>
      </c>
      <c r="F41" s="1190"/>
      <c r="G41" s="1190"/>
      <c r="H41" s="1191"/>
      <c r="I41" s="355">
        <v>3222</v>
      </c>
      <c r="J41" s="356">
        <v>3294</v>
      </c>
      <c r="K41" s="356">
        <v>3425</v>
      </c>
      <c r="L41" s="356">
        <v>3793</v>
      </c>
      <c r="M41" s="357">
        <v>4218</v>
      </c>
    </row>
    <row r="42" spans="2:13" ht="27.75" customHeight="1" x14ac:dyDescent="0.15">
      <c r="B42" s="1186"/>
      <c r="C42" s="1187"/>
      <c r="D42" s="106"/>
      <c r="E42" s="1192" t="s">
        <v>34</v>
      </c>
      <c r="F42" s="1192"/>
      <c r="G42" s="1192"/>
      <c r="H42" s="1193"/>
      <c r="I42" s="358" t="s">
        <v>519</v>
      </c>
      <c r="J42" s="359" t="s">
        <v>519</v>
      </c>
      <c r="K42" s="359" t="s">
        <v>519</v>
      </c>
      <c r="L42" s="359" t="s">
        <v>519</v>
      </c>
      <c r="M42" s="360" t="s">
        <v>519</v>
      </c>
    </row>
    <row r="43" spans="2:13" ht="27.75" customHeight="1" x14ac:dyDescent="0.15">
      <c r="B43" s="1186"/>
      <c r="C43" s="1187"/>
      <c r="D43" s="106"/>
      <c r="E43" s="1192" t="s">
        <v>35</v>
      </c>
      <c r="F43" s="1192"/>
      <c r="G43" s="1192"/>
      <c r="H43" s="1193"/>
      <c r="I43" s="358">
        <v>460</v>
      </c>
      <c r="J43" s="359">
        <v>440</v>
      </c>
      <c r="K43" s="359">
        <v>408</v>
      </c>
      <c r="L43" s="359">
        <v>372</v>
      </c>
      <c r="M43" s="360">
        <v>350</v>
      </c>
    </row>
    <row r="44" spans="2:13" ht="27.75" customHeight="1" x14ac:dyDescent="0.15">
      <c r="B44" s="1186"/>
      <c r="C44" s="1187"/>
      <c r="D44" s="106"/>
      <c r="E44" s="1192" t="s">
        <v>36</v>
      </c>
      <c r="F44" s="1192"/>
      <c r="G44" s="1192"/>
      <c r="H44" s="1193"/>
      <c r="I44" s="358">
        <v>262</v>
      </c>
      <c r="J44" s="359">
        <v>482</v>
      </c>
      <c r="K44" s="359">
        <v>453</v>
      </c>
      <c r="L44" s="359">
        <v>257</v>
      </c>
      <c r="M44" s="360">
        <v>271</v>
      </c>
    </row>
    <row r="45" spans="2:13" ht="27.75" customHeight="1" x14ac:dyDescent="0.15">
      <c r="B45" s="1186"/>
      <c r="C45" s="1187"/>
      <c r="D45" s="106"/>
      <c r="E45" s="1192" t="s">
        <v>37</v>
      </c>
      <c r="F45" s="1192"/>
      <c r="G45" s="1192"/>
      <c r="H45" s="1193"/>
      <c r="I45" s="358">
        <v>990</v>
      </c>
      <c r="J45" s="359">
        <v>927</v>
      </c>
      <c r="K45" s="359">
        <v>946</v>
      </c>
      <c r="L45" s="359">
        <v>924</v>
      </c>
      <c r="M45" s="360">
        <v>879</v>
      </c>
    </row>
    <row r="46" spans="2:13" ht="27.75" customHeight="1" x14ac:dyDescent="0.15">
      <c r="B46" s="1186"/>
      <c r="C46" s="1187"/>
      <c r="D46" s="107"/>
      <c r="E46" s="1192" t="s">
        <v>38</v>
      </c>
      <c r="F46" s="1192"/>
      <c r="G46" s="1192"/>
      <c r="H46" s="1193"/>
      <c r="I46" s="358" t="s">
        <v>519</v>
      </c>
      <c r="J46" s="359" t="s">
        <v>519</v>
      </c>
      <c r="K46" s="359" t="s">
        <v>519</v>
      </c>
      <c r="L46" s="359" t="s">
        <v>519</v>
      </c>
      <c r="M46" s="360" t="s">
        <v>519</v>
      </c>
    </row>
    <row r="47" spans="2:13" ht="27.75" customHeight="1" x14ac:dyDescent="0.15">
      <c r="B47" s="1186"/>
      <c r="C47" s="1187"/>
      <c r="D47" s="108"/>
      <c r="E47" s="1194" t="s">
        <v>39</v>
      </c>
      <c r="F47" s="1195"/>
      <c r="G47" s="1195"/>
      <c r="H47" s="1196"/>
      <c r="I47" s="358" t="s">
        <v>519</v>
      </c>
      <c r="J47" s="359" t="s">
        <v>519</v>
      </c>
      <c r="K47" s="359" t="s">
        <v>519</v>
      </c>
      <c r="L47" s="359" t="s">
        <v>519</v>
      </c>
      <c r="M47" s="360" t="s">
        <v>519</v>
      </c>
    </row>
    <row r="48" spans="2:13" ht="27.75" customHeight="1" x14ac:dyDescent="0.15">
      <c r="B48" s="1186"/>
      <c r="C48" s="1187"/>
      <c r="D48" s="106"/>
      <c r="E48" s="1192" t="s">
        <v>40</v>
      </c>
      <c r="F48" s="1192"/>
      <c r="G48" s="1192"/>
      <c r="H48" s="1193"/>
      <c r="I48" s="358" t="s">
        <v>519</v>
      </c>
      <c r="J48" s="359" t="s">
        <v>519</v>
      </c>
      <c r="K48" s="359" t="s">
        <v>519</v>
      </c>
      <c r="L48" s="359" t="s">
        <v>519</v>
      </c>
      <c r="M48" s="360" t="s">
        <v>519</v>
      </c>
    </row>
    <row r="49" spans="2:13" ht="27.75" customHeight="1" x14ac:dyDescent="0.15">
      <c r="B49" s="1188"/>
      <c r="C49" s="1189"/>
      <c r="D49" s="106"/>
      <c r="E49" s="1192" t="s">
        <v>41</v>
      </c>
      <c r="F49" s="1192"/>
      <c r="G49" s="1192"/>
      <c r="H49" s="1193"/>
      <c r="I49" s="358" t="s">
        <v>519</v>
      </c>
      <c r="J49" s="359" t="s">
        <v>519</v>
      </c>
      <c r="K49" s="359" t="s">
        <v>519</v>
      </c>
      <c r="L49" s="359" t="s">
        <v>519</v>
      </c>
      <c r="M49" s="360" t="s">
        <v>519</v>
      </c>
    </row>
    <row r="50" spans="2:13" ht="27.75" customHeight="1" x14ac:dyDescent="0.15">
      <c r="B50" s="1197" t="s">
        <v>42</v>
      </c>
      <c r="C50" s="1198"/>
      <c r="D50" s="109"/>
      <c r="E50" s="1192" t="s">
        <v>43</v>
      </c>
      <c r="F50" s="1192"/>
      <c r="G50" s="1192"/>
      <c r="H50" s="1193"/>
      <c r="I50" s="358">
        <v>1998</v>
      </c>
      <c r="J50" s="359">
        <v>1656</v>
      </c>
      <c r="K50" s="359">
        <v>1552</v>
      </c>
      <c r="L50" s="359">
        <v>1831</v>
      </c>
      <c r="M50" s="360">
        <v>2284</v>
      </c>
    </row>
    <row r="51" spans="2:13" ht="27.75" customHeight="1" x14ac:dyDescent="0.15">
      <c r="B51" s="1186"/>
      <c r="C51" s="1187"/>
      <c r="D51" s="106"/>
      <c r="E51" s="1192" t="s">
        <v>44</v>
      </c>
      <c r="F51" s="1192"/>
      <c r="G51" s="1192"/>
      <c r="H51" s="1193"/>
      <c r="I51" s="358" t="s">
        <v>519</v>
      </c>
      <c r="J51" s="359" t="s">
        <v>519</v>
      </c>
      <c r="K51" s="359" t="s">
        <v>519</v>
      </c>
      <c r="L51" s="359" t="s">
        <v>519</v>
      </c>
      <c r="M51" s="360" t="s">
        <v>519</v>
      </c>
    </row>
    <row r="52" spans="2:13" ht="27.75" customHeight="1" x14ac:dyDescent="0.15">
      <c r="B52" s="1188"/>
      <c r="C52" s="1189"/>
      <c r="D52" s="106"/>
      <c r="E52" s="1192" t="s">
        <v>45</v>
      </c>
      <c r="F52" s="1192"/>
      <c r="G52" s="1192"/>
      <c r="H52" s="1193"/>
      <c r="I52" s="358">
        <v>3270</v>
      </c>
      <c r="J52" s="359">
        <v>3117</v>
      </c>
      <c r="K52" s="359">
        <v>3277</v>
      </c>
      <c r="L52" s="359">
        <v>3373</v>
      </c>
      <c r="M52" s="360">
        <v>3539</v>
      </c>
    </row>
    <row r="53" spans="2:13" ht="27.75" customHeight="1" thickBot="1" x14ac:dyDescent="0.2">
      <c r="B53" s="1199" t="s">
        <v>46</v>
      </c>
      <c r="C53" s="1200"/>
      <c r="D53" s="110"/>
      <c r="E53" s="1201" t="s">
        <v>47</v>
      </c>
      <c r="F53" s="1201"/>
      <c r="G53" s="1201"/>
      <c r="H53" s="1202"/>
      <c r="I53" s="361">
        <v>-335</v>
      </c>
      <c r="J53" s="362">
        <v>370</v>
      </c>
      <c r="K53" s="362">
        <v>404</v>
      </c>
      <c r="L53" s="362">
        <v>142</v>
      </c>
      <c r="M53" s="363">
        <v>-105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I0tGopDfshqGXS5RMleD/s5JfzLrkDm3/cWKREwHs/uMpxfi5Re9gj0dekZGPXN4ebN7xNlIweCBiyiJ6glvw==" saltValue="3ASSbF65hMqq5wcSrakZ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501</v>
      </c>
      <c r="G55" s="122">
        <v>611</v>
      </c>
      <c r="H55" s="123">
        <v>922</v>
      </c>
    </row>
    <row r="56" spans="2:8" ht="52.5" customHeight="1" x14ac:dyDescent="0.15">
      <c r="B56" s="124"/>
      <c r="C56" s="1213" t="s">
        <v>51</v>
      </c>
      <c r="D56" s="1213"/>
      <c r="E56" s="1214"/>
      <c r="F56" s="125">
        <v>25</v>
      </c>
      <c r="G56" s="125">
        <v>79</v>
      </c>
      <c r="H56" s="126">
        <v>79</v>
      </c>
    </row>
    <row r="57" spans="2:8" ht="53.25" customHeight="1" x14ac:dyDescent="0.15">
      <c r="B57" s="124"/>
      <c r="C57" s="1215" t="s">
        <v>52</v>
      </c>
      <c r="D57" s="1215"/>
      <c r="E57" s="1216"/>
      <c r="F57" s="127">
        <v>765</v>
      </c>
      <c r="G57" s="127">
        <v>870</v>
      </c>
      <c r="H57" s="128">
        <v>1003</v>
      </c>
    </row>
    <row r="58" spans="2:8" ht="45.75" customHeight="1" x14ac:dyDescent="0.15">
      <c r="B58" s="129"/>
      <c r="C58" s="1203" t="s">
        <v>592</v>
      </c>
      <c r="D58" s="1204"/>
      <c r="E58" s="1205"/>
      <c r="F58" s="130">
        <v>730</v>
      </c>
      <c r="G58" s="130">
        <v>798</v>
      </c>
      <c r="H58" s="131">
        <v>888</v>
      </c>
    </row>
    <row r="59" spans="2:8" ht="45.75" customHeight="1" x14ac:dyDescent="0.15">
      <c r="B59" s="129"/>
      <c r="C59" s="1203" t="s">
        <v>593</v>
      </c>
      <c r="D59" s="1204"/>
      <c r="E59" s="1205"/>
      <c r="F59" s="130">
        <v>23</v>
      </c>
      <c r="G59" s="130">
        <v>58</v>
      </c>
      <c r="H59" s="131">
        <v>98</v>
      </c>
    </row>
    <row r="60" spans="2:8" ht="45.75" customHeight="1" x14ac:dyDescent="0.15">
      <c r="B60" s="129"/>
      <c r="C60" s="1203" t="s">
        <v>594</v>
      </c>
      <c r="D60" s="1204"/>
      <c r="E60" s="1205"/>
      <c r="F60" s="130">
        <v>10</v>
      </c>
      <c r="G60" s="130">
        <v>10</v>
      </c>
      <c r="H60" s="131">
        <v>10</v>
      </c>
    </row>
    <row r="61" spans="2:8" ht="45.75" customHeight="1" x14ac:dyDescent="0.15">
      <c r="B61" s="129"/>
      <c r="C61" s="1203" t="s">
        <v>595</v>
      </c>
      <c r="D61" s="1204"/>
      <c r="E61" s="1205"/>
      <c r="F61" s="130">
        <v>3</v>
      </c>
      <c r="G61" s="130">
        <v>5</v>
      </c>
      <c r="H61" s="131">
        <v>7</v>
      </c>
    </row>
    <row r="62" spans="2:8" ht="45.75" customHeight="1" thickBot="1" x14ac:dyDescent="0.2">
      <c r="B62" s="132"/>
      <c r="C62" s="1206" t="s">
        <v>596</v>
      </c>
      <c r="D62" s="1207"/>
      <c r="E62" s="1208"/>
      <c r="F62" s="133">
        <v>0</v>
      </c>
      <c r="G62" s="133" t="s">
        <v>597</v>
      </c>
      <c r="H62" s="134" t="s">
        <v>597</v>
      </c>
    </row>
    <row r="63" spans="2:8" ht="52.5" customHeight="1" thickBot="1" x14ac:dyDescent="0.2">
      <c r="B63" s="135"/>
      <c r="C63" s="1209" t="s">
        <v>53</v>
      </c>
      <c r="D63" s="1209"/>
      <c r="E63" s="1210"/>
      <c r="F63" s="136">
        <v>1292</v>
      </c>
      <c r="G63" s="136">
        <v>1561</v>
      </c>
      <c r="H63" s="137">
        <v>2004</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x/fXAVLJKK/kdm4dGT/VyjgLmrZFZImdKQ+sHd2mkx3fO/McK+VJmgE8g2i8atFbIbBR24xXeggOSXJ7UdEYRQ==" saltValue="PUYeO8wcxZtMEOHkY+UD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557</v>
      </c>
      <c r="G2" s="151"/>
      <c r="H2" s="152"/>
    </row>
    <row r="3" spans="1:8" x14ac:dyDescent="0.15">
      <c r="A3" s="148" t="s">
        <v>550</v>
      </c>
      <c r="B3" s="153"/>
      <c r="C3" s="154"/>
      <c r="D3" s="155">
        <v>57900</v>
      </c>
      <c r="E3" s="156"/>
      <c r="F3" s="157">
        <v>121449</v>
      </c>
      <c r="G3" s="158"/>
      <c r="H3" s="159"/>
    </row>
    <row r="4" spans="1:8" x14ac:dyDescent="0.15">
      <c r="A4" s="160"/>
      <c r="B4" s="161"/>
      <c r="C4" s="162"/>
      <c r="D4" s="163">
        <v>40019</v>
      </c>
      <c r="E4" s="164"/>
      <c r="F4" s="165">
        <v>62922</v>
      </c>
      <c r="G4" s="166"/>
      <c r="H4" s="167"/>
    </row>
    <row r="5" spans="1:8" x14ac:dyDescent="0.15">
      <c r="A5" s="148" t="s">
        <v>552</v>
      </c>
      <c r="B5" s="153"/>
      <c r="C5" s="154"/>
      <c r="D5" s="155">
        <v>47399</v>
      </c>
      <c r="E5" s="156"/>
      <c r="F5" s="157">
        <v>145139</v>
      </c>
      <c r="G5" s="158"/>
      <c r="H5" s="159"/>
    </row>
    <row r="6" spans="1:8" x14ac:dyDescent="0.15">
      <c r="A6" s="160"/>
      <c r="B6" s="161"/>
      <c r="C6" s="162"/>
      <c r="D6" s="163">
        <v>24595</v>
      </c>
      <c r="E6" s="164"/>
      <c r="F6" s="165">
        <v>83762</v>
      </c>
      <c r="G6" s="166"/>
      <c r="H6" s="167"/>
    </row>
    <row r="7" spans="1:8" x14ac:dyDescent="0.15">
      <c r="A7" s="148" t="s">
        <v>553</v>
      </c>
      <c r="B7" s="153"/>
      <c r="C7" s="154"/>
      <c r="D7" s="155">
        <v>78098</v>
      </c>
      <c r="E7" s="156"/>
      <c r="F7" s="157">
        <v>125391</v>
      </c>
      <c r="G7" s="158"/>
      <c r="H7" s="159"/>
    </row>
    <row r="8" spans="1:8" x14ac:dyDescent="0.15">
      <c r="A8" s="160"/>
      <c r="B8" s="161"/>
      <c r="C8" s="162"/>
      <c r="D8" s="163">
        <v>18835</v>
      </c>
      <c r="E8" s="164"/>
      <c r="F8" s="165">
        <v>68516</v>
      </c>
      <c r="G8" s="166"/>
      <c r="H8" s="167"/>
    </row>
    <row r="9" spans="1:8" x14ac:dyDescent="0.15">
      <c r="A9" s="148" t="s">
        <v>554</v>
      </c>
      <c r="B9" s="153"/>
      <c r="C9" s="154"/>
      <c r="D9" s="155">
        <v>137363</v>
      </c>
      <c r="E9" s="156"/>
      <c r="F9" s="157">
        <v>138402</v>
      </c>
      <c r="G9" s="158"/>
      <c r="H9" s="159"/>
    </row>
    <row r="10" spans="1:8" x14ac:dyDescent="0.15">
      <c r="A10" s="160"/>
      <c r="B10" s="161"/>
      <c r="C10" s="162"/>
      <c r="D10" s="163">
        <v>14565</v>
      </c>
      <c r="E10" s="164"/>
      <c r="F10" s="165">
        <v>70652</v>
      </c>
      <c r="G10" s="166"/>
      <c r="H10" s="167"/>
    </row>
    <row r="11" spans="1:8" x14ac:dyDescent="0.15">
      <c r="A11" s="148" t="s">
        <v>555</v>
      </c>
      <c r="B11" s="153"/>
      <c r="C11" s="154"/>
      <c r="D11" s="155">
        <v>160347</v>
      </c>
      <c r="E11" s="156"/>
      <c r="F11" s="157">
        <v>146367</v>
      </c>
      <c r="G11" s="158"/>
      <c r="H11" s="159"/>
    </row>
    <row r="12" spans="1:8" x14ac:dyDescent="0.15">
      <c r="A12" s="160"/>
      <c r="B12" s="161"/>
      <c r="C12" s="168"/>
      <c r="D12" s="163">
        <v>119349</v>
      </c>
      <c r="E12" s="164"/>
      <c r="F12" s="165">
        <v>79441</v>
      </c>
      <c r="G12" s="166"/>
      <c r="H12" s="167"/>
    </row>
    <row r="13" spans="1:8" x14ac:dyDescent="0.15">
      <c r="A13" s="148"/>
      <c r="B13" s="153"/>
      <c r="C13" s="169"/>
      <c r="D13" s="170">
        <v>96221</v>
      </c>
      <c r="E13" s="171"/>
      <c r="F13" s="172">
        <v>135350</v>
      </c>
      <c r="G13" s="173"/>
      <c r="H13" s="159"/>
    </row>
    <row r="14" spans="1:8" x14ac:dyDescent="0.15">
      <c r="A14" s="160"/>
      <c r="B14" s="161"/>
      <c r="C14" s="162"/>
      <c r="D14" s="163">
        <v>43473</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4.4000000000000004</v>
      </c>
      <c r="C19" s="174">
        <f>ROUND(VALUE(SUBSTITUTE(実質収支比率等に係る経年分析!G$48,"▲","-")),2)</f>
        <v>1.49</v>
      </c>
      <c r="D19" s="174">
        <f>ROUND(VALUE(SUBSTITUTE(実質収支比率等に係る経年分析!H$48,"▲","-")),2)</f>
        <v>7.42</v>
      </c>
      <c r="E19" s="174">
        <f>ROUND(VALUE(SUBSTITUTE(実質収支比率等に係る経年分析!I$48,"▲","-")),2)</f>
        <v>19.04</v>
      </c>
      <c r="F19" s="174">
        <f>ROUND(VALUE(SUBSTITUTE(実質収支比率等に係る経年分析!J$48,"▲","-")),2)</f>
        <v>10.71</v>
      </c>
    </row>
    <row r="20" spans="1:11" x14ac:dyDescent="0.15">
      <c r="A20" s="174" t="s">
        <v>57</v>
      </c>
      <c r="B20" s="174">
        <f>ROUND(VALUE(SUBSTITUTE(実質収支比率等に係る経年分析!F$47,"▲","-")),2)</f>
        <v>28.11</v>
      </c>
      <c r="C20" s="174">
        <f>ROUND(VALUE(SUBSTITUTE(実質収支比率等に係る経年分析!G$47,"▲","-")),2)</f>
        <v>24.82</v>
      </c>
      <c r="D20" s="174">
        <f>ROUND(VALUE(SUBSTITUTE(実質収支比率等に係る経年分析!H$47,"▲","-")),2)</f>
        <v>18.690000000000001</v>
      </c>
      <c r="E20" s="174">
        <f>ROUND(VALUE(SUBSTITUTE(実質収支比率等に係る経年分析!I$47,"▲","-")),2)</f>
        <v>21.26</v>
      </c>
      <c r="F20" s="174">
        <f>ROUND(VALUE(SUBSTITUTE(実質収支比率等に係る経年分析!J$47,"▲","-")),2)</f>
        <v>32.74</v>
      </c>
    </row>
    <row r="21" spans="1:11" x14ac:dyDescent="0.15">
      <c r="A21" s="174" t="s">
        <v>58</v>
      </c>
      <c r="B21" s="174">
        <f>IF(ISNUMBER(VALUE(SUBSTITUTE(実質収支比率等に係る経年分析!F$49,"▲","-"))),ROUND(VALUE(SUBSTITUTE(実質収支比率等に係る経年分析!F$49,"▲","-")),2),NA())</f>
        <v>-3.18</v>
      </c>
      <c r="C21" s="174">
        <f>IF(ISNUMBER(VALUE(SUBSTITUTE(実質収支比率等に係る経年分析!G$49,"▲","-"))),ROUND(VALUE(SUBSTITUTE(実質収支比率等に係る経年分析!G$49,"▲","-")),2),NA())</f>
        <v>-6.44</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16.16</v>
      </c>
      <c r="F21" s="174">
        <f>IF(ISNUMBER(VALUE(SUBSTITUTE(実質収支比率等に係る経年分析!J$49,"▲","-"))),ROUND(VALUE(SUBSTITUTE(実質収支比率等に係る経年分析!J$49,"▲","-")),2),NA())</f>
        <v>2.27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浄化槽事業特別会計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1.29</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4.1900000000000004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4.3899999999999997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286</v>
      </c>
      <c r="E42" s="176"/>
      <c r="F42" s="176"/>
      <c r="G42" s="176">
        <f>'実質公債費比率（分子）の構造'!L$52</f>
        <v>275</v>
      </c>
      <c r="H42" s="176"/>
      <c r="I42" s="176"/>
      <c r="J42" s="176">
        <f>'実質公債費比率（分子）の構造'!M$52</f>
        <v>285</v>
      </c>
      <c r="K42" s="176"/>
      <c r="L42" s="176"/>
      <c r="M42" s="176">
        <f>'実質公債費比率（分子）の構造'!N$52</f>
        <v>288</v>
      </c>
      <c r="N42" s="176"/>
      <c r="O42" s="176"/>
      <c r="P42" s="176">
        <f>'実質公債費比率（分子）の構造'!O$52</f>
        <v>290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36</v>
      </c>
      <c r="C45" s="176"/>
      <c r="D45" s="176"/>
      <c r="E45" s="176">
        <f>'実質公債費比率（分子）の構造'!L$49</f>
        <v>44</v>
      </c>
      <c r="F45" s="176"/>
      <c r="G45" s="176"/>
      <c r="H45" s="176">
        <f>'実質公債費比率（分子）の構造'!M$49</f>
        <v>32</v>
      </c>
      <c r="I45" s="176"/>
      <c r="J45" s="176"/>
      <c r="K45" s="176">
        <f>'実質公債費比率（分子）の構造'!N$49</f>
        <v>32</v>
      </c>
      <c r="L45" s="176"/>
      <c r="M45" s="176"/>
      <c r="N45" s="176">
        <f>'実質公債費比率（分子）の構造'!O$49</f>
        <v>29</v>
      </c>
      <c r="O45" s="176"/>
      <c r="P45" s="176"/>
    </row>
    <row r="46" spans="1:16" x14ac:dyDescent="0.15">
      <c r="A46" s="176" t="s">
        <v>69</v>
      </c>
      <c r="B46" s="176">
        <f>'実質公債費比率（分子）の構造'!K$48</f>
        <v>50</v>
      </c>
      <c r="C46" s="176"/>
      <c r="D46" s="176"/>
      <c r="E46" s="176">
        <f>'実質公債費比率（分子）の構造'!L$48</f>
        <v>50</v>
      </c>
      <c r="F46" s="176"/>
      <c r="G46" s="176"/>
      <c r="H46" s="176">
        <f>'実質公債費比率（分子）の構造'!M$48</f>
        <v>51</v>
      </c>
      <c r="I46" s="176"/>
      <c r="J46" s="176"/>
      <c r="K46" s="176">
        <f>'実質公債費比率（分子）の構造'!N$48</f>
        <v>52</v>
      </c>
      <c r="L46" s="176"/>
      <c r="M46" s="176"/>
      <c r="N46" s="176">
        <f>'実質公債費比率（分子）の構造'!O$48</f>
        <v>52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313</v>
      </c>
      <c r="C49" s="176"/>
      <c r="D49" s="176"/>
      <c r="E49" s="176">
        <f>'実質公債費比率（分子）の構造'!L$45</f>
        <v>336</v>
      </c>
      <c r="F49" s="176"/>
      <c r="G49" s="176"/>
      <c r="H49" s="176">
        <f>'実質公債費比率（分子）の構造'!M$45</f>
        <v>336</v>
      </c>
      <c r="I49" s="176"/>
      <c r="J49" s="176"/>
      <c r="K49" s="176">
        <f>'実質公債費比率（分子）の構造'!N$45</f>
        <v>358</v>
      </c>
      <c r="L49" s="176"/>
      <c r="M49" s="176"/>
      <c r="N49" s="176">
        <f>'実質公債費比率（分子）の構造'!O$45</f>
        <v>370</v>
      </c>
      <c r="O49" s="176"/>
      <c r="P49" s="176"/>
    </row>
    <row r="50" spans="1:16" x14ac:dyDescent="0.15">
      <c r="A50" s="176" t="s">
        <v>73</v>
      </c>
      <c r="B50" s="176" t="e">
        <f>NA()</f>
        <v>#N/A</v>
      </c>
      <c r="C50" s="176">
        <f>IF(ISNUMBER('実質公債費比率（分子）の構造'!K$53),'実質公債費比率（分子）の構造'!K$53,NA())</f>
        <v>113</v>
      </c>
      <c r="D50" s="176" t="e">
        <f>NA()</f>
        <v>#N/A</v>
      </c>
      <c r="E50" s="176" t="e">
        <f>NA()</f>
        <v>#N/A</v>
      </c>
      <c r="F50" s="176">
        <f>IF(ISNUMBER('実質公債費比率（分子）の構造'!L$53),'実質公債費比率（分子）の構造'!L$53,NA())</f>
        <v>155</v>
      </c>
      <c r="G50" s="176" t="e">
        <f>NA()</f>
        <v>#N/A</v>
      </c>
      <c r="H50" s="176" t="e">
        <f>NA()</f>
        <v>#N/A</v>
      </c>
      <c r="I50" s="176">
        <f>IF(ISNUMBER('実質公債費比率（分子）の構造'!M$53),'実質公債費比率（分子）の構造'!M$53,NA())</f>
        <v>134</v>
      </c>
      <c r="J50" s="176" t="e">
        <f>NA()</f>
        <v>#N/A</v>
      </c>
      <c r="K50" s="176" t="e">
        <f>NA()</f>
        <v>#N/A</v>
      </c>
      <c r="L50" s="176">
        <f>IF(ISNUMBER('実質公債費比率（分子）の構造'!N$53),'実質公債費比率（分子）の構造'!N$53,NA())</f>
        <v>154</v>
      </c>
      <c r="M50" s="176" t="e">
        <f>NA()</f>
        <v>#N/A</v>
      </c>
      <c r="N50" s="176" t="e">
        <f>NA()</f>
        <v>#N/A</v>
      </c>
      <c r="O50" s="176">
        <f>IF(ISNUMBER('実質公債費比率（分子）の構造'!O$53),'実質公債費比率（分子）の構造'!O$53,NA())</f>
        <v>161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3270</v>
      </c>
      <c r="E56" s="175"/>
      <c r="F56" s="175"/>
      <c r="G56" s="175">
        <f>'将来負担比率（分子）の構造'!J$52</f>
        <v>3117</v>
      </c>
      <c r="H56" s="175"/>
      <c r="I56" s="175"/>
      <c r="J56" s="175">
        <f>'将来負担比率（分子）の構造'!K$52</f>
        <v>3277</v>
      </c>
      <c r="K56" s="175"/>
      <c r="L56" s="175"/>
      <c r="M56" s="175">
        <f>'将来負担比率（分子）の構造'!L$52</f>
        <v>3373</v>
      </c>
      <c r="N56" s="175"/>
      <c r="O56" s="175"/>
      <c r="P56" s="175">
        <f>'将来負担比率（分子）の構造'!M$52</f>
        <v>3539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1998</v>
      </c>
      <c r="E58" s="175"/>
      <c r="F58" s="175"/>
      <c r="G58" s="175">
        <f>'将来負担比率（分子）の構造'!J$50</f>
        <v>1656</v>
      </c>
      <c r="H58" s="175"/>
      <c r="I58" s="175"/>
      <c r="J58" s="175">
        <f>'将来負担比率（分子）の構造'!K$50</f>
        <v>1552</v>
      </c>
      <c r="K58" s="175"/>
      <c r="L58" s="175"/>
      <c r="M58" s="175">
        <f>'将来負担比率（分子）の構造'!L$50</f>
        <v>1831</v>
      </c>
      <c r="N58" s="175"/>
      <c r="O58" s="175"/>
      <c r="P58" s="175">
        <f>'将来負担比率（分子）の構造'!M$50</f>
        <v>2284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990</v>
      </c>
      <c r="C62" s="175"/>
      <c r="D62" s="175"/>
      <c r="E62" s="175">
        <f>'将来負担比率（分子）の構造'!J$45</f>
        <v>927</v>
      </c>
      <c r="F62" s="175"/>
      <c r="G62" s="175"/>
      <c r="H62" s="175">
        <f>'将来負担比率（分子）の構造'!K$45</f>
        <v>946</v>
      </c>
      <c r="I62" s="175"/>
      <c r="J62" s="175"/>
      <c r="K62" s="175">
        <f>'将来負担比率（分子）の構造'!L$45</f>
        <v>924</v>
      </c>
      <c r="L62" s="175"/>
      <c r="M62" s="175"/>
      <c r="N62" s="175">
        <f>'将来負担比率（分子）の構造'!M$45</f>
        <v>879</v>
      </c>
      <c r="O62" s="175"/>
      <c r="P62" s="175"/>
    </row>
    <row r="63" spans="1:16" x14ac:dyDescent="0.15">
      <c r="A63" s="175" t="s">
        <v>36</v>
      </c>
      <c r="B63" s="175">
        <f>'将来負担比率（分子）の構造'!I$44</f>
        <v>262</v>
      </c>
      <c r="C63" s="175"/>
      <c r="D63" s="175"/>
      <c r="E63" s="175">
        <f>'将来負担比率（分子）の構造'!J$44</f>
        <v>482</v>
      </c>
      <c r="F63" s="175"/>
      <c r="G63" s="175"/>
      <c r="H63" s="175">
        <f>'将来負担比率（分子）の構造'!K$44</f>
        <v>453</v>
      </c>
      <c r="I63" s="175"/>
      <c r="J63" s="175"/>
      <c r="K63" s="175">
        <f>'将来負担比率（分子）の構造'!L$44</f>
        <v>257</v>
      </c>
      <c r="L63" s="175"/>
      <c r="M63" s="175"/>
      <c r="N63" s="175">
        <f>'将来負担比率（分子）の構造'!M$44</f>
        <v>271</v>
      </c>
      <c r="O63" s="175"/>
      <c r="P63" s="175"/>
    </row>
    <row r="64" spans="1:16" x14ac:dyDescent="0.15">
      <c r="A64" s="175" t="s">
        <v>35</v>
      </c>
      <c r="B64" s="175">
        <f>'将来負担比率（分子）の構造'!I$43</f>
        <v>460</v>
      </c>
      <c r="C64" s="175"/>
      <c r="D64" s="175"/>
      <c r="E64" s="175">
        <f>'将来負担比率（分子）の構造'!J$43</f>
        <v>440</v>
      </c>
      <c r="F64" s="175"/>
      <c r="G64" s="175"/>
      <c r="H64" s="175">
        <f>'将来負担比率（分子）の構造'!K$43</f>
        <v>408</v>
      </c>
      <c r="I64" s="175"/>
      <c r="J64" s="175"/>
      <c r="K64" s="175">
        <f>'将来負担比率（分子）の構造'!L$43</f>
        <v>372</v>
      </c>
      <c r="L64" s="175"/>
      <c r="M64" s="175"/>
      <c r="N64" s="175">
        <f>'将来負担比率（分子）の構造'!M$43</f>
        <v>350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3222</v>
      </c>
      <c r="C66" s="175"/>
      <c r="D66" s="175"/>
      <c r="E66" s="175">
        <f>'将来負担比率（分子）の構造'!J$41</f>
        <v>3294</v>
      </c>
      <c r="F66" s="175"/>
      <c r="G66" s="175"/>
      <c r="H66" s="175">
        <f>'将来負担比率（分子）の構造'!K$41</f>
        <v>3425</v>
      </c>
      <c r="I66" s="175"/>
      <c r="J66" s="175"/>
      <c r="K66" s="175">
        <f>'将来負担比率（分子）の構造'!L$41</f>
        <v>3793</v>
      </c>
      <c r="L66" s="175"/>
      <c r="M66" s="175"/>
      <c r="N66" s="175">
        <f>'将来負担比率（分子）の構造'!M$41</f>
        <v>4218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370</v>
      </c>
      <c r="G67" s="175" t="e">
        <f>NA()</f>
        <v>#N/A</v>
      </c>
      <c r="H67" s="175" t="e">
        <f>NA()</f>
        <v>#N/A</v>
      </c>
      <c r="I67" s="175">
        <f>IF(ISNUMBER('将来負担比率（分子）の構造'!K$53), IF('将来負担比率（分子）の構造'!K$53 &lt; 0, 0, '将来負担比率（分子）の構造'!K$53), NA())</f>
        <v>404</v>
      </c>
      <c r="J67" s="175" t="e">
        <f>NA()</f>
        <v>#N/A</v>
      </c>
      <c r="K67" s="175" t="e">
        <f>NA()</f>
        <v>#N/A</v>
      </c>
      <c r="L67" s="175">
        <f>IF(ISNUMBER('将来負担比率（分子）の構造'!L$53), IF('将来負担比率（分子）の構造'!L$53 &lt; 0, 0, '将来負担比率（分子）の構造'!L$53), NA())</f>
        <v>142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501</v>
      </c>
      <c r="C72" s="179">
        <f>基金残高に係る経年分析!G55</f>
        <v>611</v>
      </c>
      <c r="D72" s="179">
        <f>基金残高に係る経年分析!H55</f>
        <v>922</v>
      </c>
    </row>
    <row r="73" spans="1:16" x14ac:dyDescent="0.15">
      <c r="A73" s="178" t="s">
        <v>80</v>
      </c>
      <c r="B73" s="179">
        <f>基金残高に係る経年分析!F56</f>
        <v>25</v>
      </c>
      <c r="C73" s="179">
        <f>基金残高に係る経年分析!G56</f>
        <v>79</v>
      </c>
      <c r="D73" s="179">
        <f>基金残高に係る経年分析!H56</f>
        <v>79</v>
      </c>
    </row>
    <row r="74" spans="1:16" x14ac:dyDescent="0.15">
      <c r="A74" s="178" t="s">
        <v>81</v>
      </c>
      <c r="B74" s="179">
        <f>基金残高に係る経年分析!F57</f>
        <v>765</v>
      </c>
      <c r="C74" s="179">
        <f>基金残高に係る経年分析!G57</f>
        <v>870</v>
      </c>
      <c r="D74" s="179">
        <f>基金残高に係る経年分析!H57</f>
        <v>1003</v>
      </c>
    </row>
  </sheetData>
  <sheetProtection algorithmName="SHA-512" hashValue="PNXPk4vRJzRvmBFo8iJS2mEQ39dE5GuFROqCng3aKIC4fpjrjlSYyVvOkTb+98HHl0qUv/Lwqc+tfaLLhnKlaQ==" saltValue="7Hgb8Q3Ka3312HFt74pS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1282394</v>
      </c>
      <c r="S5" s="613"/>
      <c r="T5" s="613"/>
      <c r="U5" s="613"/>
      <c r="V5" s="613"/>
      <c r="W5" s="613"/>
      <c r="X5" s="613"/>
      <c r="Y5" s="614"/>
      <c r="Z5" s="615">
        <v>23.2</v>
      </c>
      <c r="AA5" s="615"/>
      <c r="AB5" s="615"/>
      <c r="AC5" s="615"/>
      <c r="AD5" s="616">
        <v>1282394</v>
      </c>
      <c r="AE5" s="616"/>
      <c r="AF5" s="616"/>
      <c r="AG5" s="616"/>
      <c r="AH5" s="616"/>
      <c r="AI5" s="616"/>
      <c r="AJ5" s="616"/>
      <c r="AK5" s="616"/>
      <c r="AL5" s="617">
        <v>46.4</v>
      </c>
      <c r="AM5" s="618"/>
      <c r="AN5" s="618"/>
      <c r="AO5" s="619"/>
      <c r="AP5" s="609" t="s">
        <v>233</v>
      </c>
      <c r="AQ5" s="610"/>
      <c r="AR5" s="610"/>
      <c r="AS5" s="610"/>
      <c r="AT5" s="610"/>
      <c r="AU5" s="610"/>
      <c r="AV5" s="610"/>
      <c r="AW5" s="610"/>
      <c r="AX5" s="610"/>
      <c r="AY5" s="610"/>
      <c r="AZ5" s="610"/>
      <c r="BA5" s="610"/>
      <c r="BB5" s="610"/>
      <c r="BC5" s="610"/>
      <c r="BD5" s="610"/>
      <c r="BE5" s="610"/>
      <c r="BF5" s="611"/>
      <c r="BG5" s="623">
        <v>1280385</v>
      </c>
      <c r="BH5" s="624"/>
      <c r="BI5" s="624"/>
      <c r="BJ5" s="624"/>
      <c r="BK5" s="624"/>
      <c r="BL5" s="624"/>
      <c r="BM5" s="624"/>
      <c r="BN5" s="625"/>
      <c r="BO5" s="626">
        <v>99.8</v>
      </c>
      <c r="BP5" s="626"/>
      <c r="BQ5" s="626"/>
      <c r="BR5" s="626"/>
      <c r="BS5" s="627" t="s">
        <v>129</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61607</v>
      </c>
      <c r="S6" s="624"/>
      <c r="T6" s="624"/>
      <c r="U6" s="624"/>
      <c r="V6" s="624"/>
      <c r="W6" s="624"/>
      <c r="X6" s="624"/>
      <c r="Y6" s="625"/>
      <c r="Z6" s="626">
        <v>1.1000000000000001</v>
      </c>
      <c r="AA6" s="626"/>
      <c r="AB6" s="626"/>
      <c r="AC6" s="626"/>
      <c r="AD6" s="627">
        <v>61607</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1280385</v>
      </c>
      <c r="BH6" s="624"/>
      <c r="BI6" s="624"/>
      <c r="BJ6" s="624"/>
      <c r="BK6" s="624"/>
      <c r="BL6" s="624"/>
      <c r="BM6" s="624"/>
      <c r="BN6" s="625"/>
      <c r="BO6" s="626">
        <v>99.8</v>
      </c>
      <c r="BP6" s="626"/>
      <c r="BQ6" s="626"/>
      <c r="BR6" s="626"/>
      <c r="BS6" s="627" t="s">
        <v>239</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64896</v>
      </c>
      <c r="CS6" s="624"/>
      <c r="CT6" s="624"/>
      <c r="CU6" s="624"/>
      <c r="CV6" s="624"/>
      <c r="CW6" s="624"/>
      <c r="CX6" s="624"/>
      <c r="CY6" s="625"/>
      <c r="CZ6" s="617">
        <v>1.2</v>
      </c>
      <c r="DA6" s="618"/>
      <c r="DB6" s="618"/>
      <c r="DC6" s="634"/>
      <c r="DD6" s="632" t="s">
        <v>175</v>
      </c>
      <c r="DE6" s="624"/>
      <c r="DF6" s="624"/>
      <c r="DG6" s="624"/>
      <c r="DH6" s="624"/>
      <c r="DI6" s="624"/>
      <c r="DJ6" s="624"/>
      <c r="DK6" s="624"/>
      <c r="DL6" s="624"/>
      <c r="DM6" s="624"/>
      <c r="DN6" s="624"/>
      <c r="DO6" s="624"/>
      <c r="DP6" s="625"/>
      <c r="DQ6" s="632">
        <v>64896</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464</v>
      </c>
      <c r="S7" s="624"/>
      <c r="T7" s="624"/>
      <c r="U7" s="624"/>
      <c r="V7" s="624"/>
      <c r="W7" s="624"/>
      <c r="X7" s="624"/>
      <c r="Y7" s="625"/>
      <c r="Z7" s="626">
        <v>0</v>
      </c>
      <c r="AA7" s="626"/>
      <c r="AB7" s="626"/>
      <c r="AC7" s="626"/>
      <c r="AD7" s="627">
        <v>464</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383582</v>
      </c>
      <c r="BH7" s="624"/>
      <c r="BI7" s="624"/>
      <c r="BJ7" s="624"/>
      <c r="BK7" s="624"/>
      <c r="BL7" s="624"/>
      <c r="BM7" s="624"/>
      <c r="BN7" s="625"/>
      <c r="BO7" s="626">
        <v>29.9</v>
      </c>
      <c r="BP7" s="626"/>
      <c r="BQ7" s="626"/>
      <c r="BR7" s="626"/>
      <c r="BS7" s="627" t="s">
        <v>129</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1671985</v>
      </c>
      <c r="CS7" s="624"/>
      <c r="CT7" s="624"/>
      <c r="CU7" s="624"/>
      <c r="CV7" s="624"/>
      <c r="CW7" s="624"/>
      <c r="CX7" s="624"/>
      <c r="CY7" s="625"/>
      <c r="CZ7" s="626">
        <v>32.1</v>
      </c>
      <c r="DA7" s="626"/>
      <c r="DB7" s="626"/>
      <c r="DC7" s="626"/>
      <c r="DD7" s="632">
        <v>36832</v>
      </c>
      <c r="DE7" s="624"/>
      <c r="DF7" s="624"/>
      <c r="DG7" s="624"/>
      <c r="DH7" s="624"/>
      <c r="DI7" s="624"/>
      <c r="DJ7" s="624"/>
      <c r="DK7" s="624"/>
      <c r="DL7" s="624"/>
      <c r="DM7" s="624"/>
      <c r="DN7" s="624"/>
      <c r="DO7" s="624"/>
      <c r="DP7" s="625"/>
      <c r="DQ7" s="632">
        <v>1225806</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4671</v>
      </c>
      <c r="S8" s="624"/>
      <c r="T8" s="624"/>
      <c r="U8" s="624"/>
      <c r="V8" s="624"/>
      <c r="W8" s="624"/>
      <c r="X8" s="624"/>
      <c r="Y8" s="625"/>
      <c r="Z8" s="626">
        <v>0.1</v>
      </c>
      <c r="AA8" s="626"/>
      <c r="AB8" s="626"/>
      <c r="AC8" s="626"/>
      <c r="AD8" s="627">
        <v>4671</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12628</v>
      </c>
      <c r="BH8" s="624"/>
      <c r="BI8" s="624"/>
      <c r="BJ8" s="624"/>
      <c r="BK8" s="624"/>
      <c r="BL8" s="624"/>
      <c r="BM8" s="624"/>
      <c r="BN8" s="625"/>
      <c r="BO8" s="626">
        <v>1</v>
      </c>
      <c r="BP8" s="626"/>
      <c r="BQ8" s="626"/>
      <c r="BR8" s="626"/>
      <c r="BS8" s="627" t="s">
        <v>239</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963087</v>
      </c>
      <c r="CS8" s="624"/>
      <c r="CT8" s="624"/>
      <c r="CU8" s="624"/>
      <c r="CV8" s="624"/>
      <c r="CW8" s="624"/>
      <c r="CX8" s="624"/>
      <c r="CY8" s="625"/>
      <c r="CZ8" s="626">
        <v>18.5</v>
      </c>
      <c r="DA8" s="626"/>
      <c r="DB8" s="626"/>
      <c r="DC8" s="626"/>
      <c r="DD8" s="632">
        <v>9724</v>
      </c>
      <c r="DE8" s="624"/>
      <c r="DF8" s="624"/>
      <c r="DG8" s="624"/>
      <c r="DH8" s="624"/>
      <c r="DI8" s="624"/>
      <c r="DJ8" s="624"/>
      <c r="DK8" s="624"/>
      <c r="DL8" s="624"/>
      <c r="DM8" s="624"/>
      <c r="DN8" s="624"/>
      <c r="DO8" s="624"/>
      <c r="DP8" s="625"/>
      <c r="DQ8" s="632">
        <v>604242</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3705</v>
      </c>
      <c r="S9" s="624"/>
      <c r="T9" s="624"/>
      <c r="U9" s="624"/>
      <c r="V9" s="624"/>
      <c r="W9" s="624"/>
      <c r="X9" s="624"/>
      <c r="Y9" s="625"/>
      <c r="Z9" s="626">
        <v>0.1</v>
      </c>
      <c r="AA9" s="626"/>
      <c r="AB9" s="626"/>
      <c r="AC9" s="626"/>
      <c r="AD9" s="627">
        <v>3705</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275192</v>
      </c>
      <c r="BH9" s="624"/>
      <c r="BI9" s="624"/>
      <c r="BJ9" s="624"/>
      <c r="BK9" s="624"/>
      <c r="BL9" s="624"/>
      <c r="BM9" s="624"/>
      <c r="BN9" s="625"/>
      <c r="BO9" s="626">
        <v>21.5</v>
      </c>
      <c r="BP9" s="626"/>
      <c r="BQ9" s="626"/>
      <c r="BR9" s="626"/>
      <c r="BS9" s="627" t="s">
        <v>249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377818</v>
      </c>
      <c r="CS9" s="624"/>
      <c r="CT9" s="624"/>
      <c r="CU9" s="624"/>
      <c r="CV9" s="624"/>
      <c r="CW9" s="624"/>
      <c r="CX9" s="624"/>
      <c r="CY9" s="625"/>
      <c r="CZ9" s="626">
        <v>7.3</v>
      </c>
      <c r="DA9" s="626"/>
      <c r="DB9" s="626"/>
      <c r="DC9" s="626"/>
      <c r="DD9" s="632" t="s">
        <v>129</v>
      </c>
      <c r="DE9" s="624"/>
      <c r="DF9" s="624"/>
      <c r="DG9" s="624"/>
      <c r="DH9" s="624"/>
      <c r="DI9" s="624"/>
      <c r="DJ9" s="624"/>
      <c r="DK9" s="624"/>
      <c r="DL9" s="624"/>
      <c r="DM9" s="624"/>
      <c r="DN9" s="624"/>
      <c r="DO9" s="624"/>
      <c r="DP9" s="625"/>
      <c r="DQ9" s="632">
        <v>336580</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249</v>
      </c>
      <c r="AA10" s="626"/>
      <c r="AB10" s="626"/>
      <c r="AC10" s="626"/>
      <c r="AD10" s="627" t="s">
        <v>239</v>
      </c>
      <c r="AE10" s="627"/>
      <c r="AF10" s="627"/>
      <c r="AG10" s="627"/>
      <c r="AH10" s="627"/>
      <c r="AI10" s="627"/>
      <c r="AJ10" s="627"/>
      <c r="AK10" s="627"/>
      <c r="AL10" s="628" t="s">
        <v>249</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27303</v>
      </c>
      <c r="BH10" s="624"/>
      <c r="BI10" s="624"/>
      <c r="BJ10" s="624"/>
      <c r="BK10" s="624"/>
      <c r="BL10" s="624"/>
      <c r="BM10" s="624"/>
      <c r="BN10" s="625"/>
      <c r="BO10" s="626">
        <v>2.1</v>
      </c>
      <c r="BP10" s="626"/>
      <c r="BQ10" s="626"/>
      <c r="BR10" s="626"/>
      <c r="BS10" s="627" t="s">
        <v>239</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129</v>
      </c>
      <c r="DA10" s="626"/>
      <c r="DB10" s="626"/>
      <c r="DC10" s="626"/>
      <c r="DD10" s="632" t="s">
        <v>175</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181441</v>
      </c>
      <c r="S11" s="624"/>
      <c r="T11" s="624"/>
      <c r="U11" s="624"/>
      <c r="V11" s="624"/>
      <c r="W11" s="624"/>
      <c r="X11" s="624"/>
      <c r="Y11" s="625"/>
      <c r="Z11" s="628">
        <v>3.3</v>
      </c>
      <c r="AA11" s="629"/>
      <c r="AB11" s="629"/>
      <c r="AC11" s="635"/>
      <c r="AD11" s="632">
        <v>181441</v>
      </c>
      <c r="AE11" s="624"/>
      <c r="AF11" s="624"/>
      <c r="AG11" s="624"/>
      <c r="AH11" s="624"/>
      <c r="AI11" s="624"/>
      <c r="AJ11" s="624"/>
      <c r="AK11" s="625"/>
      <c r="AL11" s="628">
        <v>6.6</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68459</v>
      </c>
      <c r="BH11" s="624"/>
      <c r="BI11" s="624"/>
      <c r="BJ11" s="624"/>
      <c r="BK11" s="624"/>
      <c r="BL11" s="624"/>
      <c r="BM11" s="624"/>
      <c r="BN11" s="625"/>
      <c r="BO11" s="626">
        <v>5.3</v>
      </c>
      <c r="BP11" s="626"/>
      <c r="BQ11" s="626"/>
      <c r="BR11" s="626"/>
      <c r="BS11" s="627" t="s">
        <v>239</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186998</v>
      </c>
      <c r="CS11" s="624"/>
      <c r="CT11" s="624"/>
      <c r="CU11" s="624"/>
      <c r="CV11" s="624"/>
      <c r="CW11" s="624"/>
      <c r="CX11" s="624"/>
      <c r="CY11" s="625"/>
      <c r="CZ11" s="626">
        <v>3.6</v>
      </c>
      <c r="DA11" s="626"/>
      <c r="DB11" s="626"/>
      <c r="DC11" s="626"/>
      <c r="DD11" s="632">
        <v>13127</v>
      </c>
      <c r="DE11" s="624"/>
      <c r="DF11" s="624"/>
      <c r="DG11" s="624"/>
      <c r="DH11" s="624"/>
      <c r="DI11" s="624"/>
      <c r="DJ11" s="624"/>
      <c r="DK11" s="624"/>
      <c r="DL11" s="624"/>
      <c r="DM11" s="624"/>
      <c r="DN11" s="624"/>
      <c r="DO11" s="624"/>
      <c r="DP11" s="625"/>
      <c r="DQ11" s="632">
        <v>154000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53803</v>
      </c>
      <c r="S12" s="624"/>
      <c r="T12" s="624"/>
      <c r="U12" s="624"/>
      <c r="V12" s="624"/>
      <c r="W12" s="624"/>
      <c r="X12" s="624"/>
      <c r="Y12" s="625"/>
      <c r="Z12" s="626">
        <v>1</v>
      </c>
      <c r="AA12" s="626"/>
      <c r="AB12" s="626"/>
      <c r="AC12" s="626"/>
      <c r="AD12" s="627">
        <v>53803</v>
      </c>
      <c r="AE12" s="627"/>
      <c r="AF12" s="627"/>
      <c r="AG12" s="627"/>
      <c r="AH12" s="627"/>
      <c r="AI12" s="627"/>
      <c r="AJ12" s="627"/>
      <c r="AK12" s="627"/>
      <c r="AL12" s="628">
        <v>1.9</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822944</v>
      </c>
      <c r="BH12" s="624"/>
      <c r="BI12" s="624"/>
      <c r="BJ12" s="624"/>
      <c r="BK12" s="624"/>
      <c r="BL12" s="624"/>
      <c r="BM12" s="624"/>
      <c r="BN12" s="625"/>
      <c r="BO12" s="626">
        <v>64.2</v>
      </c>
      <c r="BP12" s="626"/>
      <c r="BQ12" s="626"/>
      <c r="BR12" s="626"/>
      <c r="BS12" s="627" t="s">
        <v>239</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29196</v>
      </c>
      <c r="CS12" s="624"/>
      <c r="CT12" s="624"/>
      <c r="CU12" s="624"/>
      <c r="CV12" s="624"/>
      <c r="CW12" s="624"/>
      <c r="CX12" s="624"/>
      <c r="CY12" s="625"/>
      <c r="CZ12" s="626">
        <v>0.6</v>
      </c>
      <c r="DA12" s="626"/>
      <c r="DB12" s="626"/>
      <c r="DC12" s="626"/>
      <c r="DD12" s="632" t="s">
        <v>129</v>
      </c>
      <c r="DE12" s="624"/>
      <c r="DF12" s="624"/>
      <c r="DG12" s="624"/>
      <c r="DH12" s="624"/>
      <c r="DI12" s="624"/>
      <c r="DJ12" s="624"/>
      <c r="DK12" s="624"/>
      <c r="DL12" s="624"/>
      <c r="DM12" s="624"/>
      <c r="DN12" s="624"/>
      <c r="DO12" s="624"/>
      <c r="DP12" s="625"/>
      <c r="DQ12" s="632">
        <v>29196</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249</v>
      </c>
      <c r="AA13" s="626"/>
      <c r="AB13" s="626"/>
      <c r="AC13" s="626"/>
      <c r="AD13" s="627" t="s">
        <v>129</v>
      </c>
      <c r="AE13" s="627"/>
      <c r="AF13" s="627"/>
      <c r="AG13" s="627"/>
      <c r="AH13" s="627"/>
      <c r="AI13" s="627"/>
      <c r="AJ13" s="627"/>
      <c r="AK13" s="627"/>
      <c r="AL13" s="628" t="s">
        <v>129</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822537</v>
      </c>
      <c r="BH13" s="624"/>
      <c r="BI13" s="624"/>
      <c r="BJ13" s="624"/>
      <c r="BK13" s="624"/>
      <c r="BL13" s="624"/>
      <c r="BM13" s="624"/>
      <c r="BN13" s="625"/>
      <c r="BO13" s="626">
        <v>64.099999999999994</v>
      </c>
      <c r="BP13" s="626"/>
      <c r="BQ13" s="626"/>
      <c r="BR13" s="626"/>
      <c r="BS13" s="627" t="s">
        <v>249</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359820</v>
      </c>
      <c r="CS13" s="624"/>
      <c r="CT13" s="624"/>
      <c r="CU13" s="624"/>
      <c r="CV13" s="624"/>
      <c r="CW13" s="624"/>
      <c r="CX13" s="624"/>
      <c r="CY13" s="625"/>
      <c r="CZ13" s="626">
        <v>6.9</v>
      </c>
      <c r="DA13" s="626"/>
      <c r="DB13" s="626"/>
      <c r="DC13" s="626"/>
      <c r="DD13" s="632">
        <v>275081</v>
      </c>
      <c r="DE13" s="624"/>
      <c r="DF13" s="624"/>
      <c r="DG13" s="624"/>
      <c r="DH13" s="624"/>
      <c r="DI13" s="624"/>
      <c r="DJ13" s="624"/>
      <c r="DK13" s="624"/>
      <c r="DL13" s="624"/>
      <c r="DM13" s="624"/>
      <c r="DN13" s="624"/>
      <c r="DO13" s="624"/>
      <c r="DP13" s="625"/>
      <c r="DQ13" s="632">
        <v>84337</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208</v>
      </c>
      <c r="S14" s="624"/>
      <c r="T14" s="624"/>
      <c r="U14" s="624"/>
      <c r="V14" s="624"/>
      <c r="W14" s="624"/>
      <c r="X14" s="624"/>
      <c r="Y14" s="625"/>
      <c r="Z14" s="626">
        <v>0</v>
      </c>
      <c r="AA14" s="626"/>
      <c r="AB14" s="626"/>
      <c r="AC14" s="626"/>
      <c r="AD14" s="627">
        <v>208</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30500</v>
      </c>
      <c r="BH14" s="624"/>
      <c r="BI14" s="624"/>
      <c r="BJ14" s="624"/>
      <c r="BK14" s="624"/>
      <c r="BL14" s="624"/>
      <c r="BM14" s="624"/>
      <c r="BN14" s="625"/>
      <c r="BO14" s="626">
        <v>2.4</v>
      </c>
      <c r="BP14" s="626"/>
      <c r="BQ14" s="626"/>
      <c r="BR14" s="626"/>
      <c r="BS14" s="627" t="s">
        <v>129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144961</v>
      </c>
      <c r="CS14" s="624"/>
      <c r="CT14" s="624"/>
      <c r="CU14" s="624"/>
      <c r="CV14" s="624"/>
      <c r="CW14" s="624"/>
      <c r="CX14" s="624"/>
      <c r="CY14" s="625"/>
      <c r="CZ14" s="626">
        <v>2.8</v>
      </c>
      <c r="DA14" s="626"/>
      <c r="DB14" s="626"/>
      <c r="DC14" s="626"/>
      <c r="DD14" s="632">
        <v>371</v>
      </c>
      <c r="DE14" s="624"/>
      <c r="DF14" s="624"/>
      <c r="DG14" s="624"/>
      <c r="DH14" s="624"/>
      <c r="DI14" s="624"/>
      <c r="DJ14" s="624"/>
      <c r="DK14" s="624"/>
      <c r="DL14" s="624"/>
      <c r="DM14" s="624"/>
      <c r="DN14" s="624"/>
      <c r="DO14" s="624"/>
      <c r="DP14" s="625"/>
      <c r="DQ14" s="632">
        <v>144961</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175</v>
      </c>
      <c r="AA15" s="626"/>
      <c r="AB15" s="626"/>
      <c r="AC15" s="626"/>
      <c r="AD15" s="627" t="s">
        <v>129</v>
      </c>
      <c r="AE15" s="627"/>
      <c r="AF15" s="627"/>
      <c r="AG15" s="627"/>
      <c r="AH15" s="627"/>
      <c r="AI15" s="627"/>
      <c r="AJ15" s="627"/>
      <c r="AK15" s="627"/>
      <c r="AL15" s="628" t="s">
        <v>129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43359</v>
      </c>
      <c r="BH15" s="624"/>
      <c r="BI15" s="624"/>
      <c r="BJ15" s="624"/>
      <c r="BK15" s="624"/>
      <c r="BL15" s="624"/>
      <c r="BM15" s="624"/>
      <c r="BN15" s="625"/>
      <c r="BO15" s="626">
        <v>3.4</v>
      </c>
      <c r="BP15" s="626"/>
      <c r="BQ15" s="626"/>
      <c r="BR15" s="626"/>
      <c r="BS15" s="627" t="s">
        <v>175</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1036265</v>
      </c>
      <c r="CS15" s="624"/>
      <c r="CT15" s="624"/>
      <c r="CU15" s="624"/>
      <c r="CV15" s="624"/>
      <c r="CW15" s="624"/>
      <c r="CX15" s="624"/>
      <c r="CY15" s="625"/>
      <c r="CZ15" s="626">
        <v>19.899999999999999</v>
      </c>
      <c r="DA15" s="626"/>
      <c r="DB15" s="626"/>
      <c r="DC15" s="626"/>
      <c r="DD15" s="632">
        <v>698144</v>
      </c>
      <c r="DE15" s="624"/>
      <c r="DF15" s="624"/>
      <c r="DG15" s="624"/>
      <c r="DH15" s="624"/>
      <c r="DI15" s="624"/>
      <c r="DJ15" s="624"/>
      <c r="DK15" s="624"/>
      <c r="DL15" s="624"/>
      <c r="DM15" s="624"/>
      <c r="DN15" s="624"/>
      <c r="DO15" s="624"/>
      <c r="DP15" s="625"/>
      <c r="DQ15" s="632">
        <v>337796</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9413</v>
      </c>
      <c r="S16" s="624"/>
      <c r="T16" s="624"/>
      <c r="U16" s="624"/>
      <c r="V16" s="624"/>
      <c r="W16" s="624"/>
      <c r="X16" s="624"/>
      <c r="Y16" s="625"/>
      <c r="Z16" s="626">
        <v>0.2</v>
      </c>
      <c r="AA16" s="626"/>
      <c r="AB16" s="626"/>
      <c r="AC16" s="626"/>
      <c r="AD16" s="627">
        <v>9413</v>
      </c>
      <c r="AE16" s="627"/>
      <c r="AF16" s="627"/>
      <c r="AG16" s="627"/>
      <c r="AH16" s="627"/>
      <c r="AI16" s="627"/>
      <c r="AJ16" s="627"/>
      <c r="AK16" s="627"/>
      <c r="AL16" s="628">
        <v>0.3</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239</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5410</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5410</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20141</v>
      </c>
      <c r="S17" s="624"/>
      <c r="T17" s="624"/>
      <c r="U17" s="624"/>
      <c r="V17" s="624"/>
      <c r="W17" s="624"/>
      <c r="X17" s="624"/>
      <c r="Y17" s="625"/>
      <c r="Z17" s="626">
        <v>0.4</v>
      </c>
      <c r="AA17" s="626"/>
      <c r="AB17" s="626"/>
      <c r="AC17" s="626"/>
      <c r="AD17" s="627">
        <v>20141</v>
      </c>
      <c r="AE17" s="627"/>
      <c r="AF17" s="627"/>
      <c r="AG17" s="627"/>
      <c r="AH17" s="627"/>
      <c r="AI17" s="627"/>
      <c r="AJ17" s="627"/>
      <c r="AK17" s="627"/>
      <c r="AL17" s="628">
        <v>0.7</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370238</v>
      </c>
      <c r="CS17" s="624"/>
      <c r="CT17" s="624"/>
      <c r="CU17" s="624"/>
      <c r="CV17" s="624"/>
      <c r="CW17" s="624"/>
      <c r="CX17" s="624"/>
      <c r="CY17" s="625"/>
      <c r="CZ17" s="626">
        <v>7.1</v>
      </c>
      <c r="DA17" s="626"/>
      <c r="DB17" s="626"/>
      <c r="DC17" s="626"/>
      <c r="DD17" s="632" t="s">
        <v>239</v>
      </c>
      <c r="DE17" s="624"/>
      <c r="DF17" s="624"/>
      <c r="DG17" s="624"/>
      <c r="DH17" s="624"/>
      <c r="DI17" s="624"/>
      <c r="DJ17" s="624"/>
      <c r="DK17" s="624"/>
      <c r="DL17" s="624"/>
      <c r="DM17" s="624"/>
      <c r="DN17" s="624"/>
      <c r="DO17" s="624"/>
      <c r="DP17" s="625"/>
      <c r="DQ17" s="632">
        <v>370238</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2136</v>
      </c>
      <c r="S18" s="624"/>
      <c r="T18" s="624"/>
      <c r="U18" s="624"/>
      <c r="V18" s="624"/>
      <c r="W18" s="624"/>
      <c r="X18" s="624"/>
      <c r="Y18" s="625"/>
      <c r="Z18" s="626">
        <v>0</v>
      </c>
      <c r="AA18" s="626"/>
      <c r="AB18" s="626"/>
      <c r="AC18" s="626"/>
      <c r="AD18" s="627">
        <v>2136</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249</v>
      </c>
      <c r="BP18" s="626"/>
      <c r="BQ18" s="626"/>
      <c r="BR18" s="626"/>
      <c r="BS18" s="627" t="s">
        <v>129</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2136</v>
      </c>
      <c r="S19" s="624"/>
      <c r="T19" s="624"/>
      <c r="U19" s="624"/>
      <c r="V19" s="624"/>
      <c r="W19" s="624"/>
      <c r="X19" s="624"/>
      <c r="Y19" s="625"/>
      <c r="Z19" s="626">
        <v>0</v>
      </c>
      <c r="AA19" s="626"/>
      <c r="AB19" s="626"/>
      <c r="AC19" s="626"/>
      <c r="AD19" s="627">
        <v>2136</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2009</v>
      </c>
      <c r="BH19" s="624"/>
      <c r="BI19" s="624"/>
      <c r="BJ19" s="624"/>
      <c r="BK19" s="624"/>
      <c r="BL19" s="624"/>
      <c r="BM19" s="624"/>
      <c r="BN19" s="625"/>
      <c r="BO19" s="626">
        <v>0.2</v>
      </c>
      <c r="BP19" s="626"/>
      <c r="BQ19" s="626"/>
      <c r="BR19" s="626"/>
      <c r="BS19" s="627" t="s">
        <v>249</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175</v>
      </c>
      <c r="CS19" s="624"/>
      <c r="CT19" s="624"/>
      <c r="CU19" s="624"/>
      <c r="CV19" s="624"/>
      <c r="CW19" s="624"/>
      <c r="CX19" s="624"/>
      <c r="CY19" s="625"/>
      <c r="CZ19" s="626" t="s">
        <v>249</v>
      </c>
      <c r="DA19" s="626"/>
      <c r="DB19" s="626"/>
      <c r="DC19" s="626"/>
      <c r="DD19" s="632" t="s">
        <v>129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t="s">
        <v>175</v>
      </c>
      <c r="S20" s="624"/>
      <c r="T20" s="624"/>
      <c r="U20" s="624"/>
      <c r="V20" s="624"/>
      <c r="W20" s="624"/>
      <c r="X20" s="624"/>
      <c r="Y20" s="625"/>
      <c r="Z20" s="626" t="s">
        <v>249</v>
      </c>
      <c r="AA20" s="626"/>
      <c r="AB20" s="626"/>
      <c r="AC20" s="626"/>
      <c r="AD20" s="627" t="s">
        <v>129</v>
      </c>
      <c r="AE20" s="627"/>
      <c r="AF20" s="627"/>
      <c r="AG20" s="627"/>
      <c r="AH20" s="627"/>
      <c r="AI20" s="627"/>
      <c r="AJ20" s="627"/>
      <c r="AK20" s="627"/>
      <c r="AL20" s="628" t="s">
        <v>239</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2009</v>
      </c>
      <c r="BH20" s="624"/>
      <c r="BI20" s="624"/>
      <c r="BJ20" s="624"/>
      <c r="BK20" s="624"/>
      <c r="BL20" s="624"/>
      <c r="BM20" s="624"/>
      <c r="BN20" s="625"/>
      <c r="BO20" s="626">
        <v>0.2</v>
      </c>
      <c r="BP20" s="626"/>
      <c r="BQ20" s="626"/>
      <c r="BR20" s="626"/>
      <c r="BS20" s="627" t="s">
        <v>239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5210674</v>
      </c>
      <c r="CS20" s="624"/>
      <c r="CT20" s="624"/>
      <c r="CU20" s="624"/>
      <c r="CV20" s="624"/>
      <c r="CW20" s="624"/>
      <c r="CX20" s="624"/>
      <c r="CY20" s="625"/>
      <c r="CZ20" s="626">
        <v>100</v>
      </c>
      <c r="DA20" s="626"/>
      <c r="DB20" s="626"/>
      <c r="DC20" s="626"/>
      <c r="DD20" s="632">
        <v>1033279</v>
      </c>
      <c r="DE20" s="624"/>
      <c r="DF20" s="624"/>
      <c r="DG20" s="624"/>
      <c r="DH20" s="624"/>
      <c r="DI20" s="624"/>
      <c r="DJ20" s="624"/>
      <c r="DK20" s="624"/>
      <c r="DL20" s="624"/>
      <c r="DM20" s="624"/>
      <c r="DN20" s="624"/>
      <c r="DO20" s="624"/>
      <c r="DP20" s="625"/>
      <c r="DQ20" s="632">
        <v>3357462</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1265533</v>
      </c>
      <c r="S21" s="624"/>
      <c r="T21" s="624"/>
      <c r="U21" s="624"/>
      <c r="V21" s="624"/>
      <c r="W21" s="624"/>
      <c r="X21" s="624"/>
      <c r="Y21" s="625"/>
      <c r="Z21" s="626">
        <v>22.9</v>
      </c>
      <c r="AA21" s="626"/>
      <c r="AB21" s="626"/>
      <c r="AC21" s="626"/>
      <c r="AD21" s="627">
        <v>1144243</v>
      </c>
      <c r="AE21" s="627"/>
      <c r="AF21" s="627"/>
      <c r="AG21" s="627"/>
      <c r="AH21" s="627"/>
      <c r="AI21" s="627"/>
      <c r="AJ21" s="627"/>
      <c r="AK21" s="627"/>
      <c r="AL21" s="628">
        <v>41.4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2009</v>
      </c>
      <c r="BH21" s="624"/>
      <c r="BI21" s="624"/>
      <c r="BJ21" s="624"/>
      <c r="BK21" s="624"/>
      <c r="BL21" s="624"/>
      <c r="BM21" s="624"/>
      <c r="BN21" s="625"/>
      <c r="BO21" s="626">
        <v>0.2</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1144243</v>
      </c>
      <c r="S22" s="624"/>
      <c r="T22" s="624"/>
      <c r="U22" s="624"/>
      <c r="V22" s="624"/>
      <c r="W22" s="624"/>
      <c r="X22" s="624"/>
      <c r="Y22" s="625"/>
      <c r="Z22" s="626">
        <v>20.7</v>
      </c>
      <c r="AA22" s="626"/>
      <c r="AB22" s="626"/>
      <c r="AC22" s="626"/>
      <c r="AD22" s="627">
        <v>1144243</v>
      </c>
      <c r="AE22" s="627"/>
      <c r="AF22" s="627"/>
      <c r="AG22" s="627"/>
      <c r="AH22" s="627"/>
      <c r="AI22" s="627"/>
      <c r="AJ22" s="627"/>
      <c r="AK22" s="627"/>
      <c r="AL22" s="628">
        <v>41.4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121284</v>
      </c>
      <c r="S23" s="624"/>
      <c r="T23" s="624"/>
      <c r="U23" s="624"/>
      <c r="V23" s="624"/>
      <c r="W23" s="624"/>
      <c r="X23" s="624"/>
      <c r="Y23" s="625"/>
      <c r="Z23" s="626">
        <v>2.2000000000000002</v>
      </c>
      <c r="AA23" s="626"/>
      <c r="AB23" s="626"/>
      <c r="AC23" s="626"/>
      <c r="AD23" s="627" t="s">
        <v>129</v>
      </c>
      <c r="AE23" s="627"/>
      <c r="AF23" s="627"/>
      <c r="AG23" s="627"/>
      <c r="AH23" s="627"/>
      <c r="AI23" s="627"/>
      <c r="AJ23" s="627"/>
      <c r="AK23" s="627"/>
      <c r="AL23" s="628" t="s">
        <v>129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239</v>
      </c>
      <c r="BP23" s="626"/>
      <c r="BQ23" s="626"/>
      <c r="BR23" s="626"/>
      <c r="BS23" s="627" t="s">
        <v>129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6</v>
      </c>
      <c r="S24" s="624"/>
      <c r="T24" s="624"/>
      <c r="U24" s="624"/>
      <c r="V24" s="624"/>
      <c r="W24" s="624"/>
      <c r="X24" s="624"/>
      <c r="Y24" s="625"/>
      <c r="Z24" s="626">
        <v>0</v>
      </c>
      <c r="AA24" s="626"/>
      <c r="AB24" s="626"/>
      <c r="AC24" s="626"/>
      <c r="AD24" s="627" t="s">
        <v>239</v>
      </c>
      <c r="AE24" s="627"/>
      <c r="AF24" s="627"/>
      <c r="AG24" s="627"/>
      <c r="AH24" s="627"/>
      <c r="AI24" s="627"/>
      <c r="AJ24" s="627"/>
      <c r="AK24" s="627"/>
      <c r="AL24" s="628" t="s">
        <v>129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239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1590378</v>
      </c>
      <c r="CS24" s="613"/>
      <c r="CT24" s="613"/>
      <c r="CU24" s="613"/>
      <c r="CV24" s="613"/>
      <c r="CW24" s="613"/>
      <c r="CX24" s="613"/>
      <c r="CY24" s="614"/>
      <c r="CZ24" s="617">
        <v>30.5</v>
      </c>
      <c r="DA24" s="618"/>
      <c r="DB24" s="618"/>
      <c r="DC24" s="634"/>
      <c r="DD24" s="653">
        <v>1289680</v>
      </c>
      <c r="DE24" s="613"/>
      <c r="DF24" s="613"/>
      <c r="DG24" s="613"/>
      <c r="DH24" s="613"/>
      <c r="DI24" s="613"/>
      <c r="DJ24" s="613"/>
      <c r="DK24" s="614"/>
      <c r="DL24" s="653">
        <v>1276395</v>
      </c>
      <c r="DM24" s="613"/>
      <c r="DN24" s="613"/>
      <c r="DO24" s="613"/>
      <c r="DP24" s="613"/>
      <c r="DQ24" s="613"/>
      <c r="DR24" s="613"/>
      <c r="DS24" s="613"/>
      <c r="DT24" s="613"/>
      <c r="DU24" s="613"/>
      <c r="DV24" s="614"/>
      <c r="DW24" s="617">
        <v>45.3</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2885516</v>
      </c>
      <c r="S25" s="624"/>
      <c r="T25" s="624"/>
      <c r="U25" s="624"/>
      <c r="V25" s="624"/>
      <c r="W25" s="624"/>
      <c r="X25" s="624"/>
      <c r="Y25" s="625"/>
      <c r="Z25" s="626">
        <v>52.2</v>
      </c>
      <c r="AA25" s="626"/>
      <c r="AB25" s="626"/>
      <c r="AC25" s="626"/>
      <c r="AD25" s="627">
        <v>2764226</v>
      </c>
      <c r="AE25" s="627"/>
      <c r="AF25" s="627"/>
      <c r="AG25" s="627"/>
      <c r="AH25" s="627"/>
      <c r="AI25" s="627"/>
      <c r="AJ25" s="627"/>
      <c r="AK25" s="627"/>
      <c r="AL25" s="628">
        <v>99.9</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856756</v>
      </c>
      <c r="CS25" s="654"/>
      <c r="CT25" s="654"/>
      <c r="CU25" s="654"/>
      <c r="CV25" s="654"/>
      <c r="CW25" s="654"/>
      <c r="CX25" s="654"/>
      <c r="CY25" s="655"/>
      <c r="CZ25" s="628">
        <v>16.399999999999999</v>
      </c>
      <c r="DA25" s="656"/>
      <c r="DB25" s="656"/>
      <c r="DC25" s="658"/>
      <c r="DD25" s="632">
        <v>819851</v>
      </c>
      <c r="DE25" s="654"/>
      <c r="DF25" s="654"/>
      <c r="DG25" s="654"/>
      <c r="DH25" s="654"/>
      <c r="DI25" s="654"/>
      <c r="DJ25" s="654"/>
      <c r="DK25" s="655"/>
      <c r="DL25" s="632">
        <v>813666</v>
      </c>
      <c r="DM25" s="654"/>
      <c r="DN25" s="654"/>
      <c r="DO25" s="654"/>
      <c r="DP25" s="654"/>
      <c r="DQ25" s="654"/>
      <c r="DR25" s="654"/>
      <c r="DS25" s="654"/>
      <c r="DT25" s="654"/>
      <c r="DU25" s="654"/>
      <c r="DV25" s="655"/>
      <c r="DW25" s="628">
        <v>28.9</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1484</v>
      </c>
      <c r="S26" s="624"/>
      <c r="T26" s="624"/>
      <c r="U26" s="624"/>
      <c r="V26" s="624"/>
      <c r="W26" s="624"/>
      <c r="X26" s="624"/>
      <c r="Y26" s="625"/>
      <c r="Z26" s="626">
        <v>0</v>
      </c>
      <c r="AA26" s="626"/>
      <c r="AB26" s="626"/>
      <c r="AC26" s="626"/>
      <c r="AD26" s="627">
        <v>1484</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239</v>
      </c>
      <c r="BP26" s="626"/>
      <c r="BQ26" s="626"/>
      <c r="BR26" s="626"/>
      <c r="BS26" s="627" t="s">
        <v>129</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532251</v>
      </c>
      <c r="CS26" s="624"/>
      <c r="CT26" s="624"/>
      <c r="CU26" s="624"/>
      <c r="CV26" s="624"/>
      <c r="CW26" s="624"/>
      <c r="CX26" s="624"/>
      <c r="CY26" s="625"/>
      <c r="CZ26" s="628">
        <v>10.199999999999999</v>
      </c>
      <c r="DA26" s="656"/>
      <c r="DB26" s="656"/>
      <c r="DC26" s="658"/>
      <c r="DD26" s="632">
        <v>499125</v>
      </c>
      <c r="DE26" s="624"/>
      <c r="DF26" s="624"/>
      <c r="DG26" s="624"/>
      <c r="DH26" s="624"/>
      <c r="DI26" s="624"/>
      <c r="DJ26" s="624"/>
      <c r="DK26" s="625"/>
      <c r="DL26" s="632" t="s">
        <v>129</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8183</v>
      </c>
      <c r="S27" s="624"/>
      <c r="T27" s="624"/>
      <c r="U27" s="624"/>
      <c r="V27" s="624"/>
      <c r="W27" s="624"/>
      <c r="X27" s="624"/>
      <c r="Y27" s="625"/>
      <c r="Z27" s="626">
        <v>0.1</v>
      </c>
      <c r="AA27" s="626"/>
      <c r="AB27" s="626"/>
      <c r="AC27" s="626"/>
      <c r="AD27" s="627" t="s">
        <v>129</v>
      </c>
      <c r="AE27" s="627"/>
      <c r="AF27" s="627"/>
      <c r="AG27" s="627"/>
      <c r="AH27" s="627"/>
      <c r="AI27" s="627"/>
      <c r="AJ27" s="627"/>
      <c r="AK27" s="627"/>
      <c r="AL27" s="628" t="s">
        <v>129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1282394</v>
      </c>
      <c r="BH27" s="624"/>
      <c r="BI27" s="624"/>
      <c r="BJ27" s="624"/>
      <c r="BK27" s="624"/>
      <c r="BL27" s="624"/>
      <c r="BM27" s="624"/>
      <c r="BN27" s="625"/>
      <c r="BO27" s="626">
        <v>100</v>
      </c>
      <c r="BP27" s="626"/>
      <c r="BQ27" s="626"/>
      <c r="BR27" s="626"/>
      <c r="BS27" s="627" t="s">
        <v>249</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363384</v>
      </c>
      <c r="CS27" s="654"/>
      <c r="CT27" s="654"/>
      <c r="CU27" s="654"/>
      <c r="CV27" s="654"/>
      <c r="CW27" s="654"/>
      <c r="CX27" s="654"/>
      <c r="CY27" s="655"/>
      <c r="CZ27" s="628">
        <v>7</v>
      </c>
      <c r="DA27" s="656"/>
      <c r="DB27" s="656"/>
      <c r="DC27" s="658"/>
      <c r="DD27" s="632">
        <v>99591</v>
      </c>
      <c r="DE27" s="654"/>
      <c r="DF27" s="654"/>
      <c r="DG27" s="654"/>
      <c r="DH27" s="654"/>
      <c r="DI27" s="654"/>
      <c r="DJ27" s="654"/>
      <c r="DK27" s="655"/>
      <c r="DL27" s="632">
        <v>92491</v>
      </c>
      <c r="DM27" s="654"/>
      <c r="DN27" s="654"/>
      <c r="DO27" s="654"/>
      <c r="DP27" s="654"/>
      <c r="DQ27" s="654"/>
      <c r="DR27" s="654"/>
      <c r="DS27" s="654"/>
      <c r="DT27" s="654"/>
      <c r="DU27" s="654"/>
      <c r="DV27" s="655"/>
      <c r="DW27" s="628">
        <v>3.3</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54818</v>
      </c>
      <c r="S28" s="624"/>
      <c r="T28" s="624"/>
      <c r="U28" s="624"/>
      <c r="V28" s="624"/>
      <c r="W28" s="624"/>
      <c r="X28" s="624"/>
      <c r="Y28" s="625"/>
      <c r="Z28" s="626">
        <v>1</v>
      </c>
      <c r="AA28" s="626"/>
      <c r="AB28" s="626"/>
      <c r="AC28" s="626"/>
      <c r="AD28" s="627" t="s">
        <v>239</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370238</v>
      </c>
      <c r="CS28" s="624"/>
      <c r="CT28" s="624"/>
      <c r="CU28" s="624"/>
      <c r="CV28" s="624"/>
      <c r="CW28" s="624"/>
      <c r="CX28" s="624"/>
      <c r="CY28" s="625"/>
      <c r="CZ28" s="628">
        <v>7.1</v>
      </c>
      <c r="DA28" s="656"/>
      <c r="DB28" s="656"/>
      <c r="DC28" s="658"/>
      <c r="DD28" s="632">
        <v>370238</v>
      </c>
      <c r="DE28" s="624"/>
      <c r="DF28" s="624"/>
      <c r="DG28" s="624"/>
      <c r="DH28" s="624"/>
      <c r="DI28" s="624"/>
      <c r="DJ28" s="624"/>
      <c r="DK28" s="625"/>
      <c r="DL28" s="632">
        <v>370238</v>
      </c>
      <c r="DM28" s="624"/>
      <c r="DN28" s="624"/>
      <c r="DO28" s="624"/>
      <c r="DP28" s="624"/>
      <c r="DQ28" s="624"/>
      <c r="DR28" s="624"/>
      <c r="DS28" s="624"/>
      <c r="DT28" s="624"/>
      <c r="DU28" s="624"/>
      <c r="DV28" s="625"/>
      <c r="DW28" s="628">
        <v>13.1</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4034</v>
      </c>
      <c r="S29" s="624"/>
      <c r="T29" s="624"/>
      <c r="U29" s="624"/>
      <c r="V29" s="624"/>
      <c r="W29" s="624"/>
      <c r="X29" s="624"/>
      <c r="Y29" s="625"/>
      <c r="Z29" s="626">
        <v>0.1</v>
      </c>
      <c r="AA29" s="626"/>
      <c r="AB29" s="626"/>
      <c r="AC29" s="626"/>
      <c r="AD29" s="627" t="s">
        <v>129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370238</v>
      </c>
      <c r="CS29" s="654"/>
      <c r="CT29" s="654"/>
      <c r="CU29" s="654"/>
      <c r="CV29" s="654"/>
      <c r="CW29" s="654"/>
      <c r="CX29" s="654"/>
      <c r="CY29" s="655"/>
      <c r="CZ29" s="628">
        <v>7.1</v>
      </c>
      <c r="DA29" s="656"/>
      <c r="DB29" s="656"/>
      <c r="DC29" s="658"/>
      <c r="DD29" s="632">
        <v>370238</v>
      </c>
      <c r="DE29" s="654"/>
      <c r="DF29" s="654"/>
      <c r="DG29" s="654"/>
      <c r="DH29" s="654"/>
      <c r="DI29" s="654"/>
      <c r="DJ29" s="654"/>
      <c r="DK29" s="655"/>
      <c r="DL29" s="632">
        <v>370238</v>
      </c>
      <c r="DM29" s="654"/>
      <c r="DN29" s="654"/>
      <c r="DO29" s="654"/>
      <c r="DP29" s="654"/>
      <c r="DQ29" s="654"/>
      <c r="DR29" s="654"/>
      <c r="DS29" s="654"/>
      <c r="DT29" s="654"/>
      <c r="DU29" s="654"/>
      <c r="DV29" s="655"/>
      <c r="DW29" s="628">
        <v>13.1</v>
      </c>
      <c r="DX29" s="656"/>
      <c r="DY29" s="656"/>
      <c r="DZ29" s="656"/>
      <c r="EA29" s="656"/>
      <c r="EB29" s="656"/>
      <c r="EC29" s="657"/>
    </row>
    <row r="30" spans="2:133" ht="11.25" customHeight="1" x14ac:dyDescent="0.15">
      <c r="B30" s="620" t="s">
        <v>313</v>
      </c>
      <c r="C30" s="621"/>
      <c r="D30" s="621"/>
      <c r="E30" s="621"/>
      <c r="F30" s="621"/>
      <c r="G30" s="621"/>
      <c r="H30" s="621"/>
      <c r="I30" s="621"/>
      <c r="J30" s="621"/>
      <c r="K30" s="621"/>
      <c r="L30" s="621"/>
      <c r="M30" s="621"/>
      <c r="N30" s="621"/>
      <c r="O30" s="621"/>
      <c r="P30" s="621"/>
      <c r="Q30" s="622"/>
      <c r="R30" s="623">
        <v>536236</v>
      </c>
      <c r="S30" s="624"/>
      <c r="T30" s="624"/>
      <c r="U30" s="624"/>
      <c r="V30" s="624"/>
      <c r="W30" s="624"/>
      <c r="X30" s="624"/>
      <c r="Y30" s="625"/>
      <c r="Z30" s="626">
        <v>9.6999999999999993</v>
      </c>
      <c r="AA30" s="626"/>
      <c r="AB30" s="626"/>
      <c r="AC30" s="626"/>
      <c r="AD30" s="627" t="s">
        <v>129</v>
      </c>
      <c r="AE30" s="627"/>
      <c r="AF30" s="627"/>
      <c r="AG30" s="627"/>
      <c r="AH30" s="627"/>
      <c r="AI30" s="627"/>
      <c r="AJ30" s="627"/>
      <c r="AK30" s="627"/>
      <c r="AL30" s="628" t="s">
        <v>129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352457</v>
      </c>
      <c r="CS30" s="624"/>
      <c r="CT30" s="624"/>
      <c r="CU30" s="624"/>
      <c r="CV30" s="624"/>
      <c r="CW30" s="624"/>
      <c r="CX30" s="624"/>
      <c r="CY30" s="625"/>
      <c r="CZ30" s="628">
        <v>6.8</v>
      </c>
      <c r="DA30" s="656"/>
      <c r="DB30" s="656"/>
      <c r="DC30" s="658"/>
      <c r="DD30" s="632">
        <v>352457</v>
      </c>
      <c r="DE30" s="624"/>
      <c r="DF30" s="624"/>
      <c r="DG30" s="624"/>
      <c r="DH30" s="624"/>
      <c r="DI30" s="624"/>
      <c r="DJ30" s="624"/>
      <c r="DK30" s="625"/>
      <c r="DL30" s="632">
        <v>352457</v>
      </c>
      <c r="DM30" s="624"/>
      <c r="DN30" s="624"/>
      <c r="DO30" s="624"/>
      <c r="DP30" s="624"/>
      <c r="DQ30" s="624"/>
      <c r="DR30" s="624"/>
      <c r="DS30" s="624"/>
      <c r="DT30" s="624"/>
      <c r="DU30" s="624"/>
      <c r="DV30" s="625"/>
      <c r="DW30" s="628">
        <v>12.5</v>
      </c>
      <c r="DX30" s="656"/>
      <c r="DY30" s="656"/>
      <c r="DZ30" s="656"/>
      <c r="EA30" s="656"/>
      <c r="EB30" s="656"/>
      <c r="EC30" s="657"/>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239</v>
      </c>
      <c r="AM31" s="629"/>
      <c r="AN31" s="629"/>
      <c r="AO31" s="630"/>
      <c r="AP31" s="667" t="s">
        <v>318</v>
      </c>
      <c r="AQ31" s="668"/>
      <c r="AR31" s="668"/>
      <c r="AS31" s="668"/>
      <c r="AT31" s="673" t="s">
        <v>319</v>
      </c>
      <c r="AU31" s="218"/>
      <c r="AV31" s="218"/>
      <c r="AW31" s="218"/>
      <c r="AX31" s="609" t="s">
        <v>190</v>
      </c>
      <c r="AY31" s="610"/>
      <c r="AZ31" s="610"/>
      <c r="BA31" s="610"/>
      <c r="BB31" s="610"/>
      <c r="BC31" s="610"/>
      <c r="BD31" s="610"/>
      <c r="BE31" s="610"/>
      <c r="BF31" s="611"/>
      <c r="BG31" s="676">
        <v>99.4</v>
      </c>
      <c r="BH31" s="677"/>
      <c r="BI31" s="677"/>
      <c r="BJ31" s="677"/>
      <c r="BK31" s="677"/>
      <c r="BL31" s="677"/>
      <c r="BM31" s="618">
        <v>98.4</v>
      </c>
      <c r="BN31" s="677"/>
      <c r="BO31" s="677"/>
      <c r="BP31" s="677"/>
      <c r="BQ31" s="678"/>
      <c r="BR31" s="676">
        <v>99.3</v>
      </c>
      <c r="BS31" s="677"/>
      <c r="BT31" s="677"/>
      <c r="BU31" s="677"/>
      <c r="BV31" s="677"/>
      <c r="BW31" s="677"/>
      <c r="BX31" s="618">
        <v>98.4</v>
      </c>
      <c r="BY31" s="677"/>
      <c r="BZ31" s="677"/>
      <c r="CA31" s="677"/>
      <c r="CB31" s="678"/>
      <c r="CD31" s="663"/>
      <c r="CE31" s="664"/>
      <c r="CF31" s="620" t="s">
        <v>320</v>
      </c>
      <c r="CG31" s="621"/>
      <c r="CH31" s="621"/>
      <c r="CI31" s="621"/>
      <c r="CJ31" s="621"/>
      <c r="CK31" s="621"/>
      <c r="CL31" s="621"/>
      <c r="CM31" s="621"/>
      <c r="CN31" s="621"/>
      <c r="CO31" s="621"/>
      <c r="CP31" s="621"/>
      <c r="CQ31" s="622"/>
      <c r="CR31" s="623">
        <v>17781</v>
      </c>
      <c r="CS31" s="654"/>
      <c r="CT31" s="654"/>
      <c r="CU31" s="654"/>
      <c r="CV31" s="654"/>
      <c r="CW31" s="654"/>
      <c r="CX31" s="654"/>
      <c r="CY31" s="655"/>
      <c r="CZ31" s="628">
        <v>0.3</v>
      </c>
      <c r="DA31" s="656"/>
      <c r="DB31" s="656"/>
      <c r="DC31" s="658"/>
      <c r="DD31" s="632">
        <v>17781</v>
      </c>
      <c r="DE31" s="654"/>
      <c r="DF31" s="654"/>
      <c r="DG31" s="654"/>
      <c r="DH31" s="654"/>
      <c r="DI31" s="654"/>
      <c r="DJ31" s="654"/>
      <c r="DK31" s="655"/>
      <c r="DL31" s="632">
        <v>17781</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321</v>
      </c>
      <c r="C32" s="621"/>
      <c r="D32" s="621"/>
      <c r="E32" s="621"/>
      <c r="F32" s="621"/>
      <c r="G32" s="621"/>
      <c r="H32" s="621"/>
      <c r="I32" s="621"/>
      <c r="J32" s="621"/>
      <c r="K32" s="621"/>
      <c r="L32" s="621"/>
      <c r="M32" s="621"/>
      <c r="N32" s="621"/>
      <c r="O32" s="621"/>
      <c r="P32" s="621"/>
      <c r="Q32" s="622"/>
      <c r="R32" s="623">
        <v>416104</v>
      </c>
      <c r="S32" s="624"/>
      <c r="T32" s="624"/>
      <c r="U32" s="624"/>
      <c r="V32" s="624"/>
      <c r="W32" s="624"/>
      <c r="X32" s="624"/>
      <c r="Y32" s="625"/>
      <c r="Z32" s="626">
        <v>7.5</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322</v>
      </c>
      <c r="AX32" s="620" t="s">
        <v>323</v>
      </c>
      <c r="AY32" s="621"/>
      <c r="AZ32" s="621"/>
      <c r="BA32" s="621"/>
      <c r="BB32" s="621"/>
      <c r="BC32" s="621"/>
      <c r="BD32" s="621"/>
      <c r="BE32" s="621"/>
      <c r="BF32" s="622"/>
      <c r="BG32" s="679">
        <v>99</v>
      </c>
      <c r="BH32" s="654"/>
      <c r="BI32" s="654"/>
      <c r="BJ32" s="654"/>
      <c r="BK32" s="654"/>
      <c r="BL32" s="654"/>
      <c r="BM32" s="629">
        <v>97.4</v>
      </c>
      <c r="BN32" s="654"/>
      <c r="BO32" s="654"/>
      <c r="BP32" s="654"/>
      <c r="BQ32" s="680"/>
      <c r="BR32" s="679">
        <v>99.1</v>
      </c>
      <c r="BS32" s="654"/>
      <c r="BT32" s="654"/>
      <c r="BU32" s="654"/>
      <c r="BV32" s="654"/>
      <c r="BW32" s="654"/>
      <c r="BX32" s="629">
        <v>97.6</v>
      </c>
      <c r="BY32" s="654"/>
      <c r="BZ32" s="654"/>
      <c r="CA32" s="654"/>
      <c r="CB32" s="680"/>
      <c r="CD32" s="665"/>
      <c r="CE32" s="666"/>
      <c r="CF32" s="620" t="s">
        <v>324</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239</v>
      </c>
      <c r="DM32" s="624"/>
      <c r="DN32" s="624"/>
      <c r="DO32" s="624"/>
      <c r="DP32" s="624"/>
      <c r="DQ32" s="624"/>
      <c r="DR32" s="624"/>
      <c r="DS32" s="624"/>
      <c r="DT32" s="624"/>
      <c r="DU32" s="624"/>
      <c r="DV32" s="625"/>
      <c r="DW32" s="628" t="s">
        <v>239</v>
      </c>
      <c r="DX32" s="656"/>
      <c r="DY32" s="656"/>
      <c r="DZ32" s="656"/>
      <c r="EA32" s="656"/>
      <c r="EB32" s="656"/>
      <c r="EC32" s="657"/>
    </row>
    <row r="33" spans="2:133" ht="11.25" customHeight="1" x14ac:dyDescent="0.15">
      <c r="B33" s="620" t="s">
        <v>325</v>
      </c>
      <c r="C33" s="621"/>
      <c r="D33" s="621"/>
      <c r="E33" s="621"/>
      <c r="F33" s="621"/>
      <c r="G33" s="621"/>
      <c r="H33" s="621"/>
      <c r="I33" s="621"/>
      <c r="J33" s="621"/>
      <c r="K33" s="621"/>
      <c r="L33" s="621"/>
      <c r="M33" s="621"/>
      <c r="N33" s="621"/>
      <c r="O33" s="621"/>
      <c r="P33" s="621"/>
      <c r="Q33" s="622"/>
      <c r="R33" s="623">
        <v>10881</v>
      </c>
      <c r="S33" s="624"/>
      <c r="T33" s="624"/>
      <c r="U33" s="624"/>
      <c r="V33" s="624"/>
      <c r="W33" s="624"/>
      <c r="X33" s="624"/>
      <c r="Y33" s="625"/>
      <c r="Z33" s="626">
        <v>0.2</v>
      </c>
      <c r="AA33" s="626"/>
      <c r="AB33" s="626"/>
      <c r="AC33" s="626"/>
      <c r="AD33" s="627" t="s">
        <v>239</v>
      </c>
      <c r="AE33" s="627"/>
      <c r="AF33" s="627"/>
      <c r="AG33" s="627"/>
      <c r="AH33" s="627"/>
      <c r="AI33" s="627"/>
      <c r="AJ33" s="627"/>
      <c r="AK33" s="627"/>
      <c r="AL33" s="628" t="s">
        <v>129</v>
      </c>
      <c r="AM33" s="629"/>
      <c r="AN33" s="629"/>
      <c r="AO33" s="630"/>
      <c r="AP33" s="671"/>
      <c r="AQ33" s="672"/>
      <c r="AR33" s="672"/>
      <c r="AS33" s="672"/>
      <c r="AT33" s="675"/>
      <c r="AU33" s="219"/>
      <c r="AV33" s="219"/>
      <c r="AW33" s="219"/>
      <c r="AX33" s="644" t="s">
        <v>326</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99.4</v>
      </c>
      <c r="BS33" s="682"/>
      <c r="BT33" s="682"/>
      <c r="BU33" s="682"/>
      <c r="BV33" s="682"/>
      <c r="BW33" s="682"/>
      <c r="BX33" s="683">
        <v>98.8</v>
      </c>
      <c r="BY33" s="682"/>
      <c r="BZ33" s="682"/>
      <c r="CA33" s="682"/>
      <c r="CB33" s="684"/>
      <c r="CD33" s="620" t="s">
        <v>327</v>
      </c>
      <c r="CE33" s="621"/>
      <c r="CF33" s="621"/>
      <c r="CG33" s="621"/>
      <c r="CH33" s="621"/>
      <c r="CI33" s="621"/>
      <c r="CJ33" s="621"/>
      <c r="CK33" s="621"/>
      <c r="CL33" s="621"/>
      <c r="CM33" s="621"/>
      <c r="CN33" s="621"/>
      <c r="CO33" s="621"/>
      <c r="CP33" s="621"/>
      <c r="CQ33" s="622"/>
      <c r="CR33" s="623">
        <v>2581607</v>
      </c>
      <c r="CS33" s="654"/>
      <c r="CT33" s="654"/>
      <c r="CU33" s="654"/>
      <c r="CV33" s="654"/>
      <c r="CW33" s="654"/>
      <c r="CX33" s="654"/>
      <c r="CY33" s="655"/>
      <c r="CZ33" s="628">
        <v>49.5</v>
      </c>
      <c r="DA33" s="656"/>
      <c r="DB33" s="656"/>
      <c r="DC33" s="658"/>
      <c r="DD33" s="632">
        <v>1990512</v>
      </c>
      <c r="DE33" s="654"/>
      <c r="DF33" s="654"/>
      <c r="DG33" s="654"/>
      <c r="DH33" s="654"/>
      <c r="DI33" s="654"/>
      <c r="DJ33" s="654"/>
      <c r="DK33" s="655"/>
      <c r="DL33" s="632">
        <v>1189771</v>
      </c>
      <c r="DM33" s="654"/>
      <c r="DN33" s="654"/>
      <c r="DO33" s="654"/>
      <c r="DP33" s="654"/>
      <c r="DQ33" s="654"/>
      <c r="DR33" s="654"/>
      <c r="DS33" s="654"/>
      <c r="DT33" s="654"/>
      <c r="DU33" s="654"/>
      <c r="DV33" s="655"/>
      <c r="DW33" s="628">
        <v>42.2</v>
      </c>
      <c r="DX33" s="656"/>
      <c r="DY33" s="656"/>
      <c r="DZ33" s="656"/>
      <c r="EA33" s="656"/>
      <c r="EB33" s="656"/>
      <c r="EC33" s="657"/>
    </row>
    <row r="34" spans="2:133" ht="11.25" customHeight="1" x14ac:dyDescent="0.15">
      <c r="B34" s="620" t="s">
        <v>328</v>
      </c>
      <c r="C34" s="621"/>
      <c r="D34" s="621"/>
      <c r="E34" s="621"/>
      <c r="F34" s="621"/>
      <c r="G34" s="621"/>
      <c r="H34" s="621"/>
      <c r="I34" s="621"/>
      <c r="J34" s="621"/>
      <c r="K34" s="621"/>
      <c r="L34" s="621"/>
      <c r="M34" s="621"/>
      <c r="N34" s="621"/>
      <c r="O34" s="621"/>
      <c r="P34" s="621"/>
      <c r="Q34" s="622"/>
      <c r="R34" s="623">
        <v>95099</v>
      </c>
      <c r="S34" s="624"/>
      <c r="T34" s="624"/>
      <c r="U34" s="624"/>
      <c r="V34" s="624"/>
      <c r="W34" s="624"/>
      <c r="X34" s="624"/>
      <c r="Y34" s="625"/>
      <c r="Z34" s="626">
        <v>1.7</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1055879</v>
      </c>
      <c r="CS34" s="624"/>
      <c r="CT34" s="624"/>
      <c r="CU34" s="624"/>
      <c r="CV34" s="624"/>
      <c r="CW34" s="624"/>
      <c r="CX34" s="624"/>
      <c r="CY34" s="625"/>
      <c r="CZ34" s="628">
        <v>20.3</v>
      </c>
      <c r="DA34" s="656"/>
      <c r="DB34" s="656"/>
      <c r="DC34" s="658"/>
      <c r="DD34" s="632">
        <v>596620</v>
      </c>
      <c r="DE34" s="624"/>
      <c r="DF34" s="624"/>
      <c r="DG34" s="624"/>
      <c r="DH34" s="624"/>
      <c r="DI34" s="624"/>
      <c r="DJ34" s="624"/>
      <c r="DK34" s="625"/>
      <c r="DL34" s="632">
        <v>448323</v>
      </c>
      <c r="DM34" s="624"/>
      <c r="DN34" s="624"/>
      <c r="DO34" s="624"/>
      <c r="DP34" s="624"/>
      <c r="DQ34" s="624"/>
      <c r="DR34" s="624"/>
      <c r="DS34" s="624"/>
      <c r="DT34" s="624"/>
      <c r="DU34" s="624"/>
      <c r="DV34" s="625"/>
      <c r="DW34" s="628">
        <v>15.9</v>
      </c>
      <c r="DX34" s="656"/>
      <c r="DY34" s="656"/>
      <c r="DZ34" s="656"/>
      <c r="EA34" s="656"/>
      <c r="EB34" s="656"/>
      <c r="EC34" s="657"/>
    </row>
    <row r="35" spans="2:133" ht="11.25" customHeight="1" x14ac:dyDescent="0.15">
      <c r="B35" s="620" t="s">
        <v>330</v>
      </c>
      <c r="C35" s="621"/>
      <c r="D35" s="621"/>
      <c r="E35" s="621"/>
      <c r="F35" s="621"/>
      <c r="G35" s="621"/>
      <c r="H35" s="621"/>
      <c r="I35" s="621"/>
      <c r="J35" s="621"/>
      <c r="K35" s="621"/>
      <c r="L35" s="621"/>
      <c r="M35" s="621"/>
      <c r="N35" s="621"/>
      <c r="O35" s="621"/>
      <c r="P35" s="621"/>
      <c r="Q35" s="622"/>
      <c r="R35" s="623">
        <v>91633</v>
      </c>
      <c r="S35" s="624"/>
      <c r="T35" s="624"/>
      <c r="U35" s="624"/>
      <c r="V35" s="624"/>
      <c r="W35" s="624"/>
      <c r="X35" s="624"/>
      <c r="Y35" s="625"/>
      <c r="Z35" s="626">
        <v>1.7</v>
      </c>
      <c r="AA35" s="626"/>
      <c r="AB35" s="626"/>
      <c r="AC35" s="626"/>
      <c r="AD35" s="627" t="s">
        <v>129</v>
      </c>
      <c r="AE35" s="627"/>
      <c r="AF35" s="627"/>
      <c r="AG35" s="627"/>
      <c r="AH35" s="627"/>
      <c r="AI35" s="627"/>
      <c r="AJ35" s="627"/>
      <c r="AK35" s="627"/>
      <c r="AL35" s="628" t="s">
        <v>129</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41157</v>
      </c>
      <c r="CS35" s="654"/>
      <c r="CT35" s="654"/>
      <c r="CU35" s="654"/>
      <c r="CV35" s="654"/>
      <c r="CW35" s="654"/>
      <c r="CX35" s="654"/>
      <c r="CY35" s="655"/>
      <c r="CZ35" s="628">
        <v>0.8</v>
      </c>
      <c r="DA35" s="656"/>
      <c r="DB35" s="656"/>
      <c r="DC35" s="658"/>
      <c r="DD35" s="632">
        <v>18430</v>
      </c>
      <c r="DE35" s="654"/>
      <c r="DF35" s="654"/>
      <c r="DG35" s="654"/>
      <c r="DH35" s="654"/>
      <c r="DI35" s="654"/>
      <c r="DJ35" s="654"/>
      <c r="DK35" s="655"/>
      <c r="DL35" s="632">
        <v>18430</v>
      </c>
      <c r="DM35" s="654"/>
      <c r="DN35" s="654"/>
      <c r="DO35" s="654"/>
      <c r="DP35" s="654"/>
      <c r="DQ35" s="654"/>
      <c r="DR35" s="654"/>
      <c r="DS35" s="654"/>
      <c r="DT35" s="654"/>
      <c r="DU35" s="654"/>
      <c r="DV35" s="655"/>
      <c r="DW35" s="628">
        <v>0.7</v>
      </c>
      <c r="DX35" s="656"/>
      <c r="DY35" s="656"/>
      <c r="DZ35" s="656"/>
      <c r="EA35" s="656"/>
      <c r="EB35" s="656"/>
      <c r="EC35" s="657"/>
    </row>
    <row r="36" spans="2:133" ht="11.25" customHeight="1" x14ac:dyDescent="0.15">
      <c r="B36" s="620" t="s">
        <v>334</v>
      </c>
      <c r="C36" s="621"/>
      <c r="D36" s="621"/>
      <c r="E36" s="621"/>
      <c r="F36" s="621"/>
      <c r="G36" s="621"/>
      <c r="H36" s="621"/>
      <c r="I36" s="621"/>
      <c r="J36" s="621"/>
      <c r="K36" s="621"/>
      <c r="L36" s="621"/>
      <c r="M36" s="621"/>
      <c r="N36" s="621"/>
      <c r="O36" s="621"/>
      <c r="P36" s="621"/>
      <c r="Q36" s="622"/>
      <c r="R36" s="623">
        <v>581149</v>
      </c>
      <c r="S36" s="624"/>
      <c r="T36" s="624"/>
      <c r="U36" s="624"/>
      <c r="V36" s="624"/>
      <c r="W36" s="624"/>
      <c r="X36" s="624"/>
      <c r="Y36" s="625"/>
      <c r="Z36" s="626">
        <v>10.5</v>
      </c>
      <c r="AA36" s="626"/>
      <c r="AB36" s="626"/>
      <c r="AC36" s="626"/>
      <c r="AD36" s="627" t="s">
        <v>239</v>
      </c>
      <c r="AE36" s="627"/>
      <c r="AF36" s="627"/>
      <c r="AG36" s="627"/>
      <c r="AH36" s="627"/>
      <c r="AI36" s="627"/>
      <c r="AJ36" s="627"/>
      <c r="AK36" s="627"/>
      <c r="AL36" s="628" t="s">
        <v>129</v>
      </c>
      <c r="AM36" s="629"/>
      <c r="AN36" s="629"/>
      <c r="AO36" s="630"/>
      <c r="AP36" s="222"/>
      <c r="AQ36" s="685" t="s">
        <v>335</v>
      </c>
      <c r="AR36" s="686"/>
      <c r="AS36" s="686"/>
      <c r="AT36" s="686"/>
      <c r="AU36" s="686"/>
      <c r="AV36" s="686"/>
      <c r="AW36" s="686"/>
      <c r="AX36" s="686"/>
      <c r="AY36" s="687"/>
      <c r="AZ36" s="612">
        <v>462897</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118210</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555325</v>
      </c>
      <c r="CS36" s="624"/>
      <c r="CT36" s="624"/>
      <c r="CU36" s="624"/>
      <c r="CV36" s="624"/>
      <c r="CW36" s="624"/>
      <c r="CX36" s="624"/>
      <c r="CY36" s="625"/>
      <c r="CZ36" s="628">
        <v>10.7</v>
      </c>
      <c r="DA36" s="656"/>
      <c r="DB36" s="656"/>
      <c r="DC36" s="658"/>
      <c r="DD36" s="632">
        <v>505575</v>
      </c>
      <c r="DE36" s="624"/>
      <c r="DF36" s="624"/>
      <c r="DG36" s="624"/>
      <c r="DH36" s="624"/>
      <c r="DI36" s="624"/>
      <c r="DJ36" s="624"/>
      <c r="DK36" s="625"/>
      <c r="DL36" s="632">
        <v>433889</v>
      </c>
      <c r="DM36" s="624"/>
      <c r="DN36" s="624"/>
      <c r="DO36" s="624"/>
      <c r="DP36" s="624"/>
      <c r="DQ36" s="624"/>
      <c r="DR36" s="624"/>
      <c r="DS36" s="624"/>
      <c r="DT36" s="624"/>
      <c r="DU36" s="624"/>
      <c r="DV36" s="625"/>
      <c r="DW36" s="628">
        <v>15.4</v>
      </c>
      <c r="DX36" s="656"/>
      <c r="DY36" s="656"/>
      <c r="DZ36" s="656"/>
      <c r="EA36" s="656"/>
      <c r="EB36" s="656"/>
      <c r="EC36" s="657"/>
    </row>
    <row r="37" spans="2:133" ht="11.25" customHeight="1" x14ac:dyDescent="0.15">
      <c r="B37" s="620" t="s">
        <v>338</v>
      </c>
      <c r="C37" s="621"/>
      <c r="D37" s="621"/>
      <c r="E37" s="621"/>
      <c r="F37" s="621"/>
      <c r="G37" s="621"/>
      <c r="H37" s="621"/>
      <c r="I37" s="621"/>
      <c r="J37" s="621"/>
      <c r="K37" s="621"/>
      <c r="L37" s="621"/>
      <c r="M37" s="621"/>
      <c r="N37" s="621"/>
      <c r="O37" s="621"/>
      <c r="P37" s="621"/>
      <c r="Q37" s="622"/>
      <c r="R37" s="623">
        <v>64362</v>
      </c>
      <c r="S37" s="624"/>
      <c r="T37" s="624"/>
      <c r="U37" s="624"/>
      <c r="V37" s="624"/>
      <c r="W37" s="624"/>
      <c r="X37" s="624"/>
      <c r="Y37" s="625"/>
      <c r="Z37" s="626">
        <v>1.2</v>
      </c>
      <c r="AA37" s="626"/>
      <c r="AB37" s="626"/>
      <c r="AC37" s="626"/>
      <c r="AD37" s="627">
        <v>7</v>
      </c>
      <c r="AE37" s="627"/>
      <c r="AF37" s="627"/>
      <c r="AG37" s="627"/>
      <c r="AH37" s="627"/>
      <c r="AI37" s="627"/>
      <c r="AJ37" s="627"/>
      <c r="AK37" s="627"/>
      <c r="AL37" s="628">
        <v>0</v>
      </c>
      <c r="AM37" s="629"/>
      <c r="AN37" s="629"/>
      <c r="AO37" s="630"/>
      <c r="AQ37" s="689" t="s">
        <v>339</v>
      </c>
      <c r="AR37" s="690"/>
      <c r="AS37" s="690"/>
      <c r="AT37" s="690"/>
      <c r="AU37" s="690"/>
      <c r="AV37" s="690"/>
      <c r="AW37" s="690"/>
      <c r="AX37" s="690"/>
      <c r="AY37" s="691"/>
      <c r="AZ37" s="623">
        <v>80250</v>
      </c>
      <c r="BA37" s="624"/>
      <c r="BB37" s="624"/>
      <c r="BC37" s="624"/>
      <c r="BD37" s="654"/>
      <c r="BE37" s="654"/>
      <c r="BF37" s="680"/>
      <c r="BG37" s="620" t="s">
        <v>340</v>
      </c>
      <c r="BH37" s="621"/>
      <c r="BI37" s="621"/>
      <c r="BJ37" s="621"/>
      <c r="BK37" s="621"/>
      <c r="BL37" s="621"/>
      <c r="BM37" s="621"/>
      <c r="BN37" s="621"/>
      <c r="BO37" s="621"/>
      <c r="BP37" s="621"/>
      <c r="BQ37" s="621"/>
      <c r="BR37" s="621"/>
      <c r="BS37" s="621"/>
      <c r="BT37" s="621"/>
      <c r="BU37" s="622"/>
      <c r="BV37" s="623">
        <v>118210</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285656</v>
      </c>
      <c r="CS37" s="654"/>
      <c r="CT37" s="654"/>
      <c r="CU37" s="654"/>
      <c r="CV37" s="654"/>
      <c r="CW37" s="654"/>
      <c r="CX37" s="654"/>
      <c r="CY37" s="655"/>
      <c r="CZ37" s="628">
        <v>5.5</v>
      </c>
      <c r="DA37" s="656"/>
      <c r="DB37" s="656"/>
      <c r="DC37" s="658"/>
      <c r="DD37" s="632">
        <v>285656</v>
      </c>
      <c r="DE37" s="654"/>
      <c r="DF37" s="654"/>
      <c r="DG37" s="654"/>
      <c r="DH37" s="654"/>
      <c r="DI37" s="654"/>
      <c r="DJ37" s="654"/>
      <c r="DK37" s="655"/>
      <c r="DL37" s="632">
        <v>285237</v>
      </c>
      <c r="DM37" s="654"/>
      <c r="DN37" s="654"/>
      <c r="DO37" s="654"/>
      <c r="DP37" s="654"/>
      <c r="DQ37" s="654"/>
      <c r="DR37" s="654"/>
      <c r="DS37" s="654"/>
      <c r="DT37" s="654"/>
      <c r="DU37" s="654"/>
      <c r="DV37" s="655"/>
      <c r="DW37" s="628">
        <v>10.1</v>
      </c>
      <c r="DX37" s="656"/>
      <c r="DY37" s="656"/>
      <c r="DZ37" s="656"/>
      <c r="EA37" s="656"/>
      <c r="EB37" s="656"/>
      <c r="EC37" s="657"/>
    </row>
    <row r="38" spans="2:133" ht="11.25" customHeight="1" x14ac:dyDescent="0.15">
      <c r="B38" s="620" t="s">
        <v>342</v>
      </c>
      <c r="C38" s="621"/>
      <c r="D38" s="621"/>
      <c r="E38" s="621"/>
      <c r="F38" s="621"/>
      <c r="G38" s="621"/>
      <c r="H38" s="621"/>
      <c r="I38" s="621"/>
      <c r="J38" s="621"/>
      <c r="K38" s="621"/>
      <c r="L38" s="621"/>
      <c r="M38" s="621"/>
      <c r="N38" s="621"/>
      <c r="O38" s="621"/>
      <c r="P38" s="621"/>
      <c r="Q38" s="622"/>
      <c r="R38" s="623">
        <v>777630</v>
      </c>
      <c r="S38" s="624"/>
      <c r="T38" s="624"/>
      <c r="U38" s="624"/>
      <c r="V38" s="624"/>
      <c r="W38" s="624"/>
      <c r="X38" s="624"/>
      <c r="Y38" s="625"/>
      <c r="Z38" s="626">
        <v>14.1</v>
      </c>
      <c r="AA38" s="626"/>
      <c r="AB38" s="626"/>
      <c r="AC38" s="626"/>
      <c r="AD38" s="627" t="s">
        <v>129</v>
      </c>
      <c r="AE38" s="627"/>
      <c r="AF38" s="627"/>
      <c r="AG38" s="627"/>
      <c r="AH38" s="627"/>
      <c r="AI38" s="627"/>
      <c r="AJ38" s="627"/>
      <c r="AK38" s="627"/>
      <c r="AL38" s="628" t="s">
        <v>129</v>
      </c>
      <c r="AM38" s="629"/>
      <c r="AN38" s="629"/>
      <c r="AO38" s="630"/>
      <c r="AQ38" s="689" t="s">
        <v>343</v>
      </c>
      <c r="AR38" s="690"/>
      <c r="AS38" s="690"/>
      <c r="AT38" s="690"/>
      <c r="AU38" s="690"/>
      <c r="AV38" s="690"/>
      <c r="AW38" s="690"/>
      <c r="AX38" s="690"/>
      <c r="AY38" s="691"/>
      <c r="AZ38" s="623">
        <v>34278</v>
      </c>
      <c r="BA38" s="624"/>
      <c r="BB38" s="624"/>
      <c r="BC38" s="624"/>
      <c r="BD38" s="654"/>
      <c r="BE38" s="654"/>
      <c r="BF38" s="680"/>
      <c r="BG38" s="620" t="s">
        <v>344</v>
      </c>
      <c r="BH38" s="621"/>
      <c r="BI38" s="621"/>
      <c r="BJ38" s="621"/>
      <c r="BK38" s="621"/>
      <c r="BL38" s="621"/>
      <c r="BM38" s="621"/>
      <c r="BN38" s="621"/>
      <c r="BO38" s="621"/>
      <c r="BP38" s="621"/>
      <c r="BQ38" s="621"/>
      <c r="BR38" s="621"/>
      <c r="BS38" s="621"/>
      <c r="BT38" s="621"/>
      <c r="BU38" s="622"/>
      <c r="BV38" s="623">
        <v>1206</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401947</v>
      </c>
      <c r="CS38" s="624"/>
      <c r="CT38" s="624"/>
      <c r="CU38" s="624"/>
      <c r="CV38" s="624"/>
      <c r="CW38" s="624"/>
      <c r="CX38" s="624"/>
      <c r="CY38" s="625"/>
      <c r="CZ38" s="628">
        <v>7.7</v>
      </c>
      <c r="DA38" s="656"/>
      <c r="DB38" s="656"/>
      <c r="DC38" s="658"/>
      <c r="DD38" s="632">
        <v>342588</v>
      </c>
      <c r="DE38" s="624"/>
      <c r="DF38" s="624"/>
      <c r="DG38" s="624"/>
      <c r="DH38" s="624"/>
      <c r="DI38" s="624"/>
      <c r="DJ38" s="624"/>
      <c r="DK38" s="625"/>
      <c r="DL38" s="632">
        <v>289129</v>
      </c>
      <c r="DM38" s="624"/>
      <c r="DN38" s="624"/>
      <c r="DO38" s="624"/>
      <c r="DP38" s="624"/>
      <c r="DQ38" s="624"/>
      <c r="DR38" s="624"/>
      <c r="DS38" s="624"/>
      <c r="DT38" s="624"/>
      <c r="DU38" s="624"/>
      <c r="DV38" s="625"/>
      <c r="DW38" s="628">
        <v>10.3</v>
      </c>
      <c r="DX38" s="656"/>
      <c r="DY38" s="656"/>
      <c r="DZ38" s="656"/>
      <c r="EA38" s="656"/>
      <c r="EB38" s="656"/>
      <c r="EC38" s="657"/>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347</v>
      </c>
      <c r="AR39" s="690"/>
      <c r="AS39" s="690"/>
      <c r="AT39" s="690"/>
      <c r="AU39" s="690"/>
      <c r="AV39" s="690"/>
      <c r="AW39" s="690"/>
      <c r="AX39" s="690"/>
      <c r="AY39" s="691"/>
      <c r="AZ39" s="623">
        <v>26672</v>
      </c>
      <c r="BA39" s="624"/>
      <c r="BB39" s="624"/>
      <c r="BC39" s="624"/>
      <c r="BD39" s="654"/>
      <c r="BE39" s="654"/>
      <c r="BF39" s="680"/>
      <c r="BG39" s="620" t="s">
        <v>348</v>
      </c>
      <c r="BH39" s="621"/>
      <c r="BI39" s="621"/>
      <c r="BJ39" s="621"/>
      <c r="BK39" s="621"/>
      <c r="BL39" s="621"/>
      <c r="BM39" s="621"/>
      <c r="BN39" s="621"/>
      <c r="BO39" s="621"/>
      <c r="BP39" s="621"/>
      <c r="BQ39" s="621"/>
      <c r="BR39" s="621"/>
      <c r="BS39" s="621"/>
      <c r="BT39" s="621"/>
      <c r="BU39" s="622"/>
      <c r="BV39" s="623">
        <v>1842</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527299</v>
      </c>
      <c r="CS39" s="654"/>
      <c r="CT39" s="654"/>
      <c r="CU39" s="654"/>
      <c r="CV39" s="654"/>
      <c r="CW39" s="654"/>
      <c r="CX39" s="654"/>
      <c r="CY39" s="655"/>
      <c r="CZ39" s="628">
        <v>10.1</v>
      </c>
      <c r="DA39" s="656"/>
      <c r="DB39" s="656"/>
      <c r="DC39" s="658"/>
      <c r="DD39" s="632">
        <v>527299</v>
      </c>
      <c r="DE39" s="654"/>
      <c r="DF39" s="654"/>
      <c r="DG39" s="654"/>
      <c r="DH39" s="654"/>
      <c r="DI39" s="654"/>
      <c r="DJ39" s="654"/>
      <c r="DK39" s="655"/>
      <c r="DL39" s="632" t="s">
        <v>129</v>
      </c>
      <c r="DM39" s="654"/>
      <c r="DN39" s="654"/>
      <c r="DO39" s="654"/>
      <c r="DP39" s="654"/>
      <c r="DQ39" s="654"/>
      <c r="DR39" s="654"/>
      <c r="DS39" s="654"/>
      <c r="DT39" s="654"/>
      <c r="DU39" s="654"/>
      <c r="DV39" s="655"/>
      <c r="DW39" s="628" t="s">
        <v>249</v>
      </c>
      <c r="DX39" s="656"/>
      <c r="DY39" s="656"/>
      <c r="DZ39" s="656"/>
      <c r="EA39" s="656"/>
      <c r="EB39" s="656"/>
      <c r="EC39" s="657"/>
    </row>
    <row r="40" spans="2:133" ht="11.25" customHeight="1" x14ac:dyDescent="0.15">
      <c r="B40" s="620" t="s">
        <v>350</v>
      </c>
      <c r="C40" s="621"/>
      <c r="D40" s="621"/>
      <c r="E40" s="621"/>
      <c r="F40" s="621"/>
      <c r="G40" s="621"/>
      <c r="H40" s="621"/>
      <c r="I40" s="621"/>
      <c r="J40" s="621"/>
      <c r="K40" s="621"/>
      <c r="L40" s="621"/>
      <c r="M40" s="621"/>
      <c r="N40" s="621"/>
      <c r="O40" s="621"/>
      <c r="P40" s="621"/>
      <c r="Q40" s="622"/>
      <c r="R40" s="623">
        <v>52330</v>
      </c>
      <c r="S40" s="624"/>
      <c r="T40" s="624"/>
      <c r="U40" s="624"/>
      <c r="V40" s="624"/>
      <c r="W40" s="624"/>
      <c r="X40" s="624"/>
      <c r="Y40" s="625"/>
      <c r="Z40" s="626">
        <v>0.9</v>
      </c>
      <c r="AA40" s="626"/>
      <c r="AB40" s="626"/>
      <c r="AC40" s="626"/>
      <c r="AD40" s="627" t="s">
        <v>239</v>
      </c>
      <c r="AE40" s="627"/>
      <c r="AF40" s="627"/>
      <c r="AG40" s="627"/>
      <c r="AH40" s="627"/>
      <c r="AI40" s="627"/>
      <c r="AJ40" s="627"/>
      <c r="AK40" s="627"/>
      <c r="AL40" s="628" t="s">
        <v>239</v>
      </c>
      <c r="AM40" s="629"/>
      <c r="AN40" s="629"/>
      <c r="AO40" s="630"/>
      <c r="AQ40" s="689" t="s">
        <v>351</v>
      </c>
      <c r="AR40" s="690"/>
      <c r="AS40" s="690"/>
      <c r="AT40" s="690"/>
      <c r="AU40" s="690"/>
      <c r="AV40" s="690"/>
      <c r="AW40" s="690"/>
      <c r="AX40" s="690"/>
      <c r="AY40" s="691"/>
      <c r="AZ40" s="623" t="s">
        <v>129</v>
      </c>
      <c r="BA40" s="624"/>
      <c r="BB40" s="624"/>
      <c r="BC40" s="624"/>
      <c r="BD40" s="654"/>
      <c r="BE40" s="654"/>
      <c r="BF40" s="680"/>
      <c r="BG40" s="669" t="s">
        <v>352</v>
      </c>
      <c r="BH40" s="670"/>
      <c r="BI40" s="670"/>
      <c r="BJ40" s="670"/>
      <c r="BK40" s="670"/>
      <c r="BL40" s="223"/>
      <c r="BM40" s="621" t="s">
        <v>353</v>
      </c>
      <c r="BN40" s="621"/>
      <c r="BO40" s="621"/>
      <c r="BP40" s="621"/>
      <c r="BQ40" s="621"/>
      <c r="BR40" s="621"/>
      <c r="BS40" s="621"/>
      <c r="BT40" s="621"/>
      <c r="BU40" s="622"/>
      <c r="BV40" s="623">
        <v>101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t="s">
        <v>129</v>
      </c>
      <c r="CS40" s="624"/>
      <c r="CT40" s="624"/>
      <c r="CU40" s="624"/>
      <c r="CV40" s="624"/>
      <c r="CW40" s="624"/>
      <c r="CX40" s="624"/>
      <c r="CY40" s="625"/>
      <c r="CZ40" s="628" t="s">
        <v>239</v>
      </c>
      <c r="DA40" s="656"/>
      <c r="DB40" s="656"/>
      <c r="DC40" s="658"/>
      <c r="DD40" s="632" t="s">
        <v>175</v>
      </c>
      <c r="DE40" s="624"/>
      <c r="DF40" s="624"/>
      <c r="DG40" s="624"/>
      <c r="DH40" s="624"/>
      <c r="DI40" s="624"/>
      <c r="DJ40" s="624"/>
      <c r="DK40" s="625"/>
      <c r="DL40" s="632" t="s">
        <v>239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355</v>
      </c>
      <c r="C41" s="645"/>
      <c r="D41" s="645"/>
      <c r="E41" s="645"/>
      <c r="F41" s="645"/>
      <c r="G41" s="645"/>
      <c r="H41" s="645"/>
      <c r="I41" s="645"/>
      <c r="J41" s="645"/>
      <c r="K41" s="645"/>
      <c r="L41" s="645"/>
      <c r="M41" s="645"/>
      <c r="N41" s="645"/>
      <c r="O41" s="645"/>
      <c r="P41" s="645"/>
      <c r="Q41" s="646"/>
      <c r="R41" s="698">
        <v>5527129</v>
      </c>
      <c r="S41" s="699"/>
      <c r="T41" s="699"/>
      <c r="U41" s="699"/>
      <c r="V41" s="699"/>
      <c r="W41" s="699"/>
      <c r="X41" s="699"/>
      <c r="Y41" s="700"/>
      <c r="Z41" s="701">
        <v>100</v>
      </c>
      <c r="AA41" s="701"/>
      <c r="AB41" s="701"/>
      <c r="AC41" s="701"/>
      <c r="AD41" s="702">
        <v>2765717</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73237</v>
      </c>
      <c r="BA41" s="624"/>
      <c r="BB41" s="624"/>
      <c r="BC41" s="624"/>
      <c r="BD41" s="654"/>
      <c r="BE41" s="654"/>
      <c r="BF41" s="680"/>
      <c r="BG41" s="669"/>
      <c r="BH41" s="670"/>
      <c r="BI41" s="670"/>
      <c r="BJ41" s="670"/>
      <c r="BK41" s="670"/>
      <c r="BL41" s="223"/>
      <c r="BM41" s="621" t="s">
        <v>357</v>
      </c>
      <c r="BN41" s="621"/>
      <c r="BO41" s="621"/>
      <c r="BP41" s="621"/>
      <c r="BQ41" s="621"/>
      <c r="BR41" s="621"/>
      <c r="BS41" s="621"/>
      <c r="BT41" s="621"/>
      <c r="BU41" s="622"/>
      <c r="BV41" s="623" t="s">
        <v>239</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239</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359</v>
      </c>
      <c r="AR42" s="706"/>
      <c r="AS42" s="706"/>
      <c r="AT42" s="706"/>
      <c r="AU42" s="706"/>
      <c r="AV42" s="706"/>
      <c r="AW42" s="706"/>
      <c r="AX42" s="706"/>
      <c r="AY42" s="707"/>
      <c r="AZ42" s="698">
        <v>248460</v>
      </c>
      <c r="BA42" s="699"/>
      <c r="BB42" s="699"/>
      <c r="BC42" s="699"/>
      <c r="BD42" s="682"/>
      <c r="BE42" s="682"/>
      <c r="BF42" s="684"/>
      <c r="BG42" s="671"/>
      <c r="BH42" s="672"/>
      <c r="BI42" s="672"/>
      <c r="BJ42" s="672"/>
      <c r="BK42" s="672"/>
      <c r="BL42" s="224"/>
      <c r="BM42" s="645" t="s">
        <v>360</v>
      </c>
      <c r="BN42" s="645"/>
      <c r="BO42" s="645"/>
      <c r="BP42" s="645"/>
      <c r="BQ42" s="645"/>
      <c r="BR42" s="645"/>
      <c r="BS42" s="645"/>
      <c r="BT42" s="645"/>
      <c r="BU42" s="646"/>
      <c r="BV42" s="698">
        <v>352</v>
      </c>
      <c r="BW42" s="699"/>
      <c r="BX42" s="699"/>
      <c r="BY42" s="699"/>
      <c r="BZ42" s="699"/>
      <c r="CA42" s="699"/>
      <c r="CB42" s="708"/>
      <c r="CD42" s="620" t="s">
        <v>361</v>
      </c>
      <c r="CE42" s="621"/>
      <c r="CF42" s="621"/>
      <c r="CG42" s="621"/>
      <c r="CH42" s="621"/>
      <c r="CI42" s="621"/>
      <c r="CJ42" s="621"/>
      <c r="CK42" s="621"/>
      <c r="CL42" s="621"/>
      <c r="CM42" s="621"/>
      <c r="CN42" s="621"/>
      <c r="CO42" s="621"/>
      <c r="CP42" s="621"/>
      <c r="CQ42" s="622"/>
      <c r="CR42" s="623">
        <v>1038689</v>
      </c>
      <c r="CS42" s="654"/>
      <c r="CT42" s="654"/>
      <c r="CU42" s="654"/>
      <c r="CV42" s="654"/>
      <c r="CW42" s="654"/>
      <c r="CX42" s="654"/>
      <c r="CY42" s="655"/>
      <c r="CZ42" s="628">
        <v>19.899999999999999</v>
      </c>
      <c r="DA42" s="656"/>
      <c r="DB42" s="656"/>
      <c r="DC42" s="658"/>
      <c r="DD42" s="632">
        <v>77270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5772</v>
      </c>
      <c r="CS43" s="654"/>
      <c r="CT43" s="654"/>
      <c r="CU43" s="654"/>
      <c r="CV43" s="654"/>
      <c r="CW43" s="654"/>
      <c r="CX43" s="654"/>
      <c r="CY43" s="655"/>
      <c r="CZ43" s="628">
        <v>0.1</v>
      </c>
      <c r="DA43" s="656"/>
      <c r="DB43" s="656"/>
      <c r="DC43" s="658"/>
      <c r="DD43" s="632">
        <v>5772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1033279</v>
      </c>
      <c r="CS44" s="624"/>
      <c r="CT44" s="624"/>
      <c r="CU44" s="624"/>
      <c r="CV44" s="624"/>
      <c r="CW44" s="624"/>
      <c r="CX44" s="624"/>
      <c r="CY44" s="625"/>
      <c r="CZ44" s="628">
        <v>19.8</v>
      </c>
      <c r="DA44" s="629"/>
      <c r="DB44" s="629"/>
      <c r="DC44" s="635"/>
      <c r="DD44" s="632">
        <v>71860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264197</v>
      </c>
      <c r="CS45" s="654"/>
      <c r="CT45" s="654"/>
      <c r="CU45" s="654"/>
      <c r="CV45" s="654"/>
      <c r="CW45" s="654"/>
      <c r="CX45" s="654"/>
      <c r="CY45" s="655"/>
      <c r="CZ45" s="628">
        <v>5.0999999999999996</v>
      </c>
      <c r="DA45" s="656"/>
      <c r="DB45" s="656"/>
      <c r="DC45" s="658"/>
      <c r="DD45" s="632">
        <v>13096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769082</v>
      </c>
      <c r="CS46" s="624"/>
      <c r="CT46" s="624"/>
      <c r="CU46" s="624"/>
      <c r="CV46" s="624"/>
      <c r="CW46" s="624"/>
      <c r="CX46" s="624"/>
      <c r="CY46" s="625"/>
      <c r="CZ46" s="628">
        <v>14.8</v>
      </c>
      <c r="DA46" s="629"/>
      <c r="DB46" s="629"/>
      <c r="DC46" s="635"/>
      <c r="DD46" s="632">
        <v>58764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5410</v>
      </c>
      <c r="CS47" s="654"/>
      <c r="CT47" s="654"/>
      <c r="CU47" s="654"/>
      <c r="CV47" s="654"/>
      <c r="CW47" s="654"/>
      <c r="CX47" s="654"/>
      <c r="CY47" s="655"/>
      <c r="CZ47" s="628">
        <v>0.1</v>
      </c>
      <c r="DA47" s="656"/>
      <c r="DB47" s="656"/>
      <c r="DC47" s="658"/>
      <c r="DD47" s="632">
        <v>5410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370</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371</v>
      </c>
      <c r="CE49" s="645"/>
      <c r="CF49" s="645"/>
      <c r="CG49" s="645"/>
      <c r="CH49" s="645"/>
      <c r="CI49" s="645"/>
      <c r="CJ49" s="645"/>
      <c r="CK49" s="645"/>
      <c r="CL49" s="645"/>
      <c r="CM49" s="645"/>
      <c r="CN49" s="645"/>
      <c r="CO49" s="645"/>
      <c r="CP49" s="645"/>
      <c r="CQ49" s="646"/>
      <c r="CR49" s="698">
        <v>5210674</v>
      </c>
      <c r="CS49" s="682"/>
      <c r="CT49" s="682"/>
      <c r="CU49" s="682"/>
      <c r="CV49" s="682"/>
      <c r="CW49" s="682"/>
      <c r="CX49" s="682"/>
      <c r="CY49" s="711"/>
      <c r="CZ49" s="703">
        <v>100</v>
      </c>
      <c r="DA49" s="712"/>
      <c r="DB49" s="712"/>
      <c r="DC49" s="713"/>
      <c r="DD49" s="714">
        <v>3357462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WhXRnxnufRhKr6zVx4I8JMh6v43d75HM1VVWzikxNAb1GNXR884ETHGLVvItXxM+fK0kLvsjpKEVPhv3Rp45A==" saltValue="vqJBy//7QirALO+fycsDU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372</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373</v>
      </c>
      <c r="DK2" s="737"/>
      <c r="DL2" s="737"/>
      <c r="DM2" s="737"/>
      <c r="DN2" s="737"/>
      <c r="DO2" s="738"/>
      <c r="DP2" s="228"/>
      <c r="DQ2" s="736" t="s">
        <v>374</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376</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377</v>
      </c>
      <c r="B5" s="730"/>
      <c r="C5" s="730"/>
      <c r="D5" s="730"/>
      <c r="E5" s="730"/>
      <c r="F5" s="730"/>
      <c r="G5" s="730"/>
      <c r="H5" s="730"/>
      <c r="I5" s="730"/>
      <c r="J5" s="730"/>
      <c r="K5" s="730"/>
      <c r="L5" s="730"/>
      <c r="M5" s="730"/>
      <c r="N5" s="730"/>
      <c r="O5" s="730"/>
      <c r="P5" s="731"/>
      <c r="Q5" s="725" t="s">
        <v>378</v>
      </c>
      <c r="R5" s="721"/>
      <c r="S5" s="721"/>
      <c r="T5" s="721"/>
      <c r="U5" s="722"/>
      <c r="V5" s="725" t="s">
        <v>379</v>
      </c>
      <c r="W5" s="721"/>
      <c r="X5" s="721"/>
      <c r="Y5" s="721"/>
      <c r="Z5" s="722"/>
      <c r="AA5" s="725" t="s">
        <v>380</v>
      </c>
      <c r="AB5" s="721"/>
      <c r="AC5" s="721"/>
      <c r="AD5" s="721"/>
      <c r="AE5" s="721"/>
      <c r="AF5" s="741" t="s">
        <v>381</v>
      </c>
      <c r="AG5" s="721"/>
      <c r="AH5" s="721"/>
      <c r="AI5" s="721"/>
      <c r="AJ5" s="727"/>
      <c r="AK5" s="721" t="s">
        <v>382</v>
      </c>
      <c r="AL5" s="721"/>
      <c r="AM5" s="721"/>
      <c r="AN5" s="721"/>
      <c r="AO5" s="722"/>
      <c r="AP5" s="725" t="s">
        <v>383</v>
      </c>
      <c r="AQ5" s="721"/>
      <c r="AR5" s="721"/>
      <c r="AS5" s="721"/>
      <c r="AT5" s="722"/>
      <c r="AU5" s="725" t="s">
        <v>384</v>
      </c>
      <c r="AV5" s="721"/>
      <c r="AW5" s="721"/>
      <c r="AX5" s="721"/>
      <c r="AY5" s="727"/>
      <c r="AZ5" s="232"/>
      <c r="BA5" s="232"/>
      <c r="BB5" s="232"/>
      <c r="BC5" s="232"/>
      <c r="BD5" s="232"/>
      <c r="BE5" s="233"/>
      <c r="BF5" s="233"/>
      <c r="BG5" s="233"/>
      <c r="BH5" s="233"/>
      <c r="BI5" s="233"/>
      <c r="BJ5" s="233"/>
      <c r="BK5" s="233"/>
      <c r="BL5" s="233"/>
      <c r="BM5" s="233"/>
      <c r="BN5" s="233"/>
      <c r="BO5" s="233"/>
      <c r="BP5" s="233"/>
      <c r="BQ5" s="729" t="s">
        <v>385</v>
      </c>
      <c r="BR5" s="730"/>
      <c r="BS5" s="730"/>
      <c r="BT5" s="730"/>
      <c r="BU5" s="730"/>
      <c r="BV5" s="730"/>
      <c r="BW5" s="730"/>
      <c r="BX5" s="730"/>
      <c r="BY5" s="730"/>
      <c r="BZ5" s="730"/>
      <c r="CA5" s="730"/>
      <c r="CB5" s="730"/>
      <c r="CC5" s="730"/>
      <c r="CD5" s="730"/>
      <c r="CE5" s="730"/>
      <c r="CF5" s="730"/>
      <c r="CG5" s="731"/>
      <c r="CH5" s="725" t="s">
        <v>386</v>
      </c>
      <c r="CI5" s="721"/>
      <c r="CJ5" s="721"/>
      <c r="CK5" s="721"/>
      <c r="CL5" s="722"/>
      <c r="CM5" s="725" t="s">
        <v>387</v>
      </c>
      <c r="CN5" s="721"/>
      <c r="CO5" s="721"/>
      <c r="CP5" s="721"/>
      <c r="CQ5" s="722"/>
      <c r="CR5" s="725" t="s">
        <v>388</v>
      </c>
      <c r="CS5" s="721"/>
      <c r="CT5" s="721"/>
      <c r="CU5" s="721"/>
      <c r="CV5" s="722"/>
      <c r="CW5" s="725" t="s">
        <v>389</v>
      </c>
      <c r="CX5" s="721"/>
      <c r="CY5" s="721"/>
      <c r="CZ5" s="721"/>
      <c r="DA5" s="722"/>
      <c r="DB5" s="725" t="s">
        <v>390</v>
      </c>
      <c r="DC5" s="721"/>
      <c r="DD5" s="721"/>
      <c r="DE5" s="721"/>
      <c r="DF5" s="722"/>
      <c r="DG5" s="774" t="s">
        <v>391</v>
      </c>
      <c r="DH5" s="775"/>
      <c r="DI5" s="775"/>
      <c r="DJ5" s="775"/>
      <c r="DK5" s="776"/>
      <c r="DL5" s="774" t="s">
        <v>392</v>
      </c>
      <c r="DM5" s="775"/>
      <c r="DN5" s="775"/>
      <c r="DO5" s="775"/>
      <c r="DP5" s="776"/>
      <c r="DQ5" s="725" t="s">
        <v>393</v>
      </c>
      <c r="DR5" s="721"/>
      <c r="DS5" s="721"/>
      <c r="DT5" s="721"/>
      <c r="DU5" s="722"/>
      <c r="DV5" s="725" t="s">
        <v>384</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394</v>
      </c>
      <c r="C7" s="761"/>
      <c r="D7" s="761"/>
      <c r="E7" s="761"/>
      <c r="F7" s="761"/>
      <c r="G7" s="761"/>
      <c r="H7" s="761"/>
      <c r="I7" s="761"/>
      <c r="J7" s="761"/>
      <c r="K7" s="761"/>
      <c r="L7" s="761"/>
      <c r="M7" s="761"/>
      <c r="N7" s="761"/>
      <c r="O7" s="761"/>
      <c r="P7" s="762"/>
      <c r="Q7" s="763">
        <v>5535</v>
      </c>
      <c r="R7" s="764"/>
      <c r="S7" s="764"/>
      <c r="T7" s="764"/>
      <c r="U7" s="764"/>
      <c r="V7" s="764">
        <v>5219</v>
      </c>
      <c r="W7" s="764"/>
      <c r="X7" s="764"/>
      <c r="Y7" s="764"/>
      <c r="Z7" s="764"/>
      <c r="AA7" s="764">
        <v>316</v>
      </c>
      <c r="AB7" s="764"/>
      <c r="AC7" s="764"/>
      <c r="AD7" s="764"/>
      <c r="AE7" s="765"/>
      <c r="AF7" s="766">
        <v>302</v>
      </c>
      <c r="AG7" s="767"/>
      <c r="AH7" s="767"/>
      <c r="AI7" s="767"/>
      <c r="AJ7" s="768"/>
      <c r="AK7" s="769">
        <v>92</v>
      </c>
      <c r="AL7" s="770"/>
      <c r="AM7" s="770"/>
      <c r="AN7" s="770"/>
      <c r="AO7" s="770"/>
      <c r="AP7" s="770">
        <v>4218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5535</v>
      </c>
      <c r="R23" s="793"/>
      <c r="S23" s="793"/>
      <c r="T23" s="793"/>
      <c r="U23" s="793"/>
      <c r="V23" s="793">
        <v>5219</v>
      </c>
      <c r="W23" s="793"/>
      <c r="X23" s="793"/>
      <c r="Y23" s="793"/>
      <c r="Z23" s="793"/>
      <c r="AA23" s="793">
        <v>316</v>
      </c>
      <c r="AB23" s="793"/>
      <c r="AC23" s="793"/>
      <c r="AD23" s="793"/>
      <c r="AE23" s="794"/>
      <c r="AF23" s="795">
        <v>302</v>
      </c>
      <c r="AG23" s="793"/>
      <c r="AH23" s="793"/>
      <c r="AI23" s="793"/>
      <c r="AJ23" s="796"/>
      <c r="AK23" s="797"/>
      <c r="AL23" s="798"/>
      <c r="AM23" s="798"/>
      <c r="AN23" s="798"/>
      <c r="AO23" s="798"/>
      <c r="AP23" s="793">
        <v>4218</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377</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384</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409</v>
      </c>
      <c r="C28" s="761"/>
      <c r="D28" s="761"/>
      <c r="E28" s="761"/>
      <c r="F28" s="761"/>
      <c r="G28" s="761"/>
      <c r="H28" s="761"/>
      <c r="I28" s="761"/>
      <c r="J28" s="761"/>
      <c r="K28" s="761"/>
      <c r="L28" s="761"/>
      <c r="M28" s="761"/>
      <c r="N28" s="761"/>
      <c r="O28" s="761"/>
      <c r="P28" s="762"/>
      <c r="Q28" s="822">
        <v>1040</v>
      </c>
      <c r="R28" s="823"/>
      <c r="S28" s="823"/>
      <c r="T28" s="823"/>
      <c r="U28" s="823"/>
      <c r="V28" s="823">
        <v>922</v>
      </c>
      <c r="W28" s="823"/>
      <c r="X28" s="823"/>
      <c r="Y28" s="823"/>
      <c r="Z28" s="823"/>
      <c r="AA28" s="823">
        <v>118</v>
      </c>
      <c r="AB28" s="823"/>
      <c r="AC28" s="823"/>
      <c r="AD28" s="823"/>
      <c r="AE28" s="824"/>
      <c r="AF28" s="825">
        <v>118</v>
      </c>
      <c r="AG28" s="823"/>
      <c r="AH28" s="823"/>
      <c r="AI28" s="823"/>
      <c r="AJ28" s="826"/>
      <c r="AK28" s="827">
        <v>77</v>
      </c>
      <c r="AL28" s="828"/>
      <c r="AM28" s="828"/>
      <c r="AN28" s="828"/>
      <c r="AO28" s="828"/>
      <c r="AP28" s="828" t="s">
        <v>519</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410</v>
      </c>
      <c r="C29" s="750"/>
      <c r="D29" s="750"/>
      <c r="E29" s="750"/>
      <c r="F29" s="750"/>
      <c r="G29" s="750"/>
      <c r="H29" s="750"/>
      <c r="I29" s="750"/>
      <c r="J29" s="750"/>
      <c r="K29" s="750"/>
      <c r="L29" s="750"/>
      <c r="M29" s="750"/>
      <c r="N29" s="750"/>
      <c r="O29" s="750"/>
      <c r="P29" s="751"/>
      <c r="Q29" s="752">
        <v>798</v>
      </c>
      <c r="R29" s="753"/>
      <c r="S29" s="753"/>
      <c r="T29" s="753"/>
      <c r="U29" s="753"/>
      <c r="V29" s="753">
        <v>761</v>
      </c>
      <c r="W29" s="753"/>
      <c r="X29" s="753"/>
      <c r="Y29" s="753"/>
      <c r="Z29" s="753"/>
      <c r="AA29" s="753">
        <v>37</v>
      </c>
      <c r="AB29" s="753"/>
      <c r="AC29" s="753"/>
      <c r="AD29" s="753"/>
      <c r="AE29" s="754"/>
      <c r="AF29" s="755">
        <v>37</v>
      </c>
      <c r="AG29" s="756"/>
      <c r="AH29" s="756"/>
      <c r="AI29" s="756"/>
      <c r="AJ29" s="757"/>
      <c r="AK29" s="834">
        <v>123</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411</v>
      </c>
      <c r="C30" s="750"/>
      <c r="D30" s="750"/>
      <c r="E30" s="750"/>
      <c r="F30" s="750"/>
      <c r="G30" s="750"/>
      <c r="H30" s="750"/>
      <c r="I30" s="750"/>
      <c r="J30" s="750"/>
      <c r="K30" s="750"/>
      <c r="L30" s="750"/>
      <c r="M30" s="750"/>
      <c r="N30" s="750"/>
      <c r="O30" s="750"/>
      <c r="P30" s="751"/>
      <c r="Q30" s="752">
        <v>104</v>
      </c>
      <c r="R30" s="753"/>
      <c r="S30" s="753"/>
      <c r="T30" s="753"/>
      <c r="U30" s="753"/>
      <c r="V30" s="753">
        <v>103</v>
      </c>
      <c r="W30" s="753"/>
      <c r="X30" s="753"/>
      <c r="Y30" s="753"/>
      <c r="Z30" s="753"/>
      <c r="AA30" s="753">
        <v>1</v>
      </c>
      <c r="AB30" s="753"/>
      <c r="AC30" s="753"/>
      <c r="AD30" s="753"/>
      <c r="AE30" s="754"/>
      <c r="AF30" s="755">
        <v>1</v>
      </c>
      <c r="AG30" s="756"/>
      <c r="AH30" s="756"/>
      <c r="AI30" s="756"/>
      <c r="AJ30" s="757"/>
      <c r="AK30" s="834">
        <v>23</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412</v>
      </c>
      <c r="C31" s="750"/>
      <c r="D31" s="750"/>
      <c r="E31" s="750"/>
      <c r="F31" s="750"/>
      <c r="G31" s="750"/>
      <c r="H31" s="750"/>
      <c r="I31" s="750"/>
      <c r="J31" s="750"/>
      <c r="K31" s="750"/>
      <c r="L31" s="750"/>
      <c r="M31" s="750"/>
      <c r="N31" s="750"/>
      <c r="O31" s="750"/>
      <c r="P31" s="751"/>
      <c r="Q31" s="752">
        <v>67</v>
      </c>
      <c r="R31" s="753"/>
      <c r="S31" s="753"/>
      <c r="T31" s="753"/>
      <c r="U31" s="753"/>
      <c r="V31" s="753">
        <v>67</v>
      </c>
      <c r="W31" s="753"/>
      <c r="X31" s="753"/>
      <c r="Y31" s="753"/>
      <c r="Z31" s="753"/>
      <c r="AA31" s="753">
        <v>0</v>
      </c>
      <c r="AB31" s="753"/>
      <c r="AC31" s="753"/>
      <c r="AD31" s="753"/>
      <c r="AE31" s="754"/>
      <c r="AF31" s="755">
        <v>0</v>
      </c>
      <c r="AG31" s="756"/>
      <c r="AH31" s="756"/>
      <c r="AI31" s="756"/>
      <c r="AJ31" s="757"/>
      <c r="AK31" s="834">
        <v>47</v>
      </c>
      <c r="AL31" s="830"/>
      <c r="AM31" s="830"/>
      <c r="AN31" s="830"/>
      <c r="AO31" s="830"/>
      <c r="AP31" s="830">
        <v>105</v>
      </c>
      <c r="AQ31" s="830"/>
      <c r="AR31" s="830"/>
      <c r="AS31" s="830"/>
      <c r="AT31" s="830"/>
      <c r="AU31" s="830">
        <v>103</v>
      </c>
      <c r="AV31" s="830"/>
      <c r="AW31" s="830"/>
      <c r="AX31" s="830"/>
      <c r="AY31" s="830"/>
      <c r="AZ31" s="831" t="s">
        <v>519</v>
      </c>
      <c r="BA31" s="831"/>
      <c r="BB31" s="831"/>
      <c r="BC31" s="831"/>
      <c r="BD31" s="831"/>
      <c r="BE31" s="832" t="s">
        <v>413</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414</v>
      </c>
      <c r="C32" s="750"/>
      <c r="D32" s="750"/>
      <c r="E32" s="750"/>
      <c r="F32" s="750"/>
      <c r="G32" s="750"/>
      <c r="H32" s="750"/>
      <c r="I32" s="750"/>
      <c r="J32" s="750"/>
      <c r="K32" s="750"/>
      <c r="L32" s="750"/>
      <c r="M32" s="750"/>
      <c r="N32" s="750"/>
      <c r="O32" s="750"/>
      <c r="P32" s="751"/>
      <c r="Q32" s="752">
        <v>68</v>
      </c>
      <c r="R32" s="753"/>
      <c r="S32" s="753"/>
      <c r="T32" s="753"/>
      <c r="U32" s="753"/>
      <c r="V32" s="753">
        <v>68</v>
      </c>
      <c r="W32" s="753"/>
      <c r="X32" s="753"/>
      <c r="Y32" s="753"/>
      <c r="Z32" s="753"/>
      <c r="AA32" s="753">
        <v>0</v>
      </c>
      <c r="AB32" s="753"/>
      <c r="AC32" s="753"/>
      <c r="AD32" s="753"/>
      <c r="AE32" s="754"/>
      <c r="AF32" s="755">
        <v>0</v>
      </c>
      <c r="AG32" s="756"/>
      <c r="AH32" s="756"/>
      <c r="AI32" s="756"/>
      <c r="AJ32" s="757"/>
      <c r="AK32" s="834">
        <v>33</v>
      </c>
      <c r="AL32" s="830"/>
      <c r="AM32" s="830"/>
      <c r="AN32" s="830"/>
      <c r="AO32" s="830"/>
      <c r="AP32" s="830">
        <v>246</v>
      </c>
      <c r="AQ32" s="830"/>
      <c r="AR32" s="830"/>
      <c r="AS32" s="830"/>
      <c r="AT32" s="830"/>
      <c r="AU32" s="830">
        <v>246</v>
      </c>
      <c r="AV32" s="830"/>
      <c r="AW32" s="830"/>
      <c r="AX32" s="830"/>
      <c r="AY32" s="830"/>
      <c r="AZ32" s="831" t="s">
        <v>519</v>
      </c>
      <c r="BA32" s="831"/>
      <c r="BB32" s="831"/>
      <c r="BC32" s="831"/>
      <c r="BD32" s="831"/>
      <c r="BE32" s="832" t="s">
        <v>415</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156</v>
      </c>
      <c r="AG63" s="844"/>
      <c r="AH63" s="844"/>
      <c r="AI63" s="844"/>
      <c r="AJ63" s="845"/>
      <c r="AK63" s="846"/>
      <c r="AL63" s="841"/>
      <c r="AM63" s="841"/>
      <c r="AN63" s="841"/>
      <c r="AO63" s="841"/>
      <c r="AP63" s="844">
        <v>351</v>
      </c>
      <c r="AQ63" s="844"/>
      <c r="AR63" s="844"/>
      <c r="AS63" s="844"/>
      <c r="AT63" s="844"/>
      <c r="AU63" s="844">
        <v>349</v>
      </c>
      <c r="AV63" s="844"/>
      <c r="AW63" s="844"/>
      <c r="AX63" s="844"/>
      <c r="AY63" s="844"/>
      <c r="AZ63" s="848"/>
      <c r="BA63" s="848"/>
      <c r="BB63" s="848"/>
      <c r="BC63" s="848"/>
      <c r="BD63" s="848"/>
      <c r="BE63" s="849"/>
      <c r="BF63" s="849"/>
      <c r="BG63" s="849"/>
      <c r="BH63" s="849"/>
      <c r="BI63" s="850"/>
      <c r="BJ63" s="851" t="s">
        <v>398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401</v>
      </c>
      <c r="R66" s="721"/>
      <c r="S66" s="721"/>
      <c r="T66" s="721"/>
      <c r="U66" s="722"/>
      <c r="V66" s="725" t="s">
        <v>420</v>
      </c>
      <c r="W66" s="721"/>
      <c r="X66" s="721"/>
      <c r="Y66" s="721"/>
      <c r="Z66" s="722"/>
      <c r="AA66" s="725" t="s">
        <v>421</v>
      </c>
      <c r="AB66" s="721"/>
      <c r="AC66" s="721"/>
      <c r="AD66" s="721"/>
      <c r="AE66" s="722"/>
      <c r="AF66" s="854" t="s">
        <v>422</v>
      </c>
      <c r="AG66" s="815"/>
      <c r="AH66" s="815"/>
      <c r="AI66" s="815"/>
      <c r="AJ66" s="855"/>
      <c r="AK66" s="725" t="s">
        <v>423</v>
      </c>
      <c r="AL66" s="730"/>
      <c r="AM66" s="730"/>
      <c r="AN66" s="730"/>
      <c r="AO66" s="731"/>
      <c r="AP66" s="725" t="s">
        <v>424</v>
      </c>
      <c r="AQ66" s="721"/>
      <c r="AR66" s="721"/>
      <c r="AS66" s="721"/>
      <c r="AT66" s="722"/>
      <c r="AU66" s="725" t="s">
        <v>425</v>
      </c>
      <c r="AV66" s="721"/>
      <c r="AW66" s="721"/>
      <c r="AX66" s="721"/>
      <c r="AY66" s="722"/>
      <c r="AZ66" s="725" t="s">
        <v>384</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7504</v>
      </c>
      <c r="R68" s="866"/>
      <c r="S68" s="866"/>
      <c r="T68" s="866"/>
      <c r="U68" s="866"/>
      <c r="V68" s="866">
        <v>7333</v>
      </c>
      <c r="W68" s="866"/>
      <c r="X68" s="866"/>
      <c r="Y68" s="866"/>
      <c r="Z68" s="866"/>
      <c r="AA68" s="866">
        <v>170</v>
      </c>
      <c r="AB68" s="866"/>
      <c r="AC68" s="866"/>
      <c r="AD68" s="866"/>
      <c r="AE68" s="866"/>
      <c r="AF68" s="866">
        <v>97</v>
      </c>
      <c r="AG68" s="866"/>
      <c r="AH68" s="866"/>
      <c r="AI68" s="866"/>
      <c r="AJ68" s="866"/>
      <c r="AK68" s="866" t="s">
        <v>519</v>
      </c>
      <c r="AL68" s="866"/>
      <c r="AM68" s="866"/>
      <c r="AN68" s="866"/>
      <c r="AO68" s="866"/>
      <c r="AP68" s="866">
        <v>4444</v>
      </c>
      <c r="AQ68" s="866"/>
      <c r="AR68" s="866"/>
      <c r="AS68" s="866"/>
      <c r="AT68" s="866"/>
      <c r="AU68" s="866">
        <v>182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162</v>
      </c>
      <c r="R69" s="830"/>
      <c r="S69" s="830"/>
      <c r="T69" s="830"/>
      <c r="U69" s="830"/>
      <c r="V69" s="830">
        <v>151</v>
      </c>
      <c r="W69" s="830"/>
      <c r="X69" s="830"/>
      <c r="Y69" s="830"/>
      <c r="Z69" s="830"/>
      <c r="AA69" s="830">
        <v>11</v>
      </c>
      <c r="AB69" s="830"/>
      <c r="AC69" s="830"/>
      <c r="AD69" s="830"/>
      <c r="AE69" s="830"/>
      <c r="AF69" s="830">
        <v>11</v>
      </c>
      <c r="AG69" s="830"/>
      <c r="AH69" s="830"/>
      <c r="AI69" s="830"/>
      <c r="AJ69" s="830"/>
      <c r="AK69" s="830" t="s">
        <v>519</v>
      </c>
      <c r="AL69" s="830"/>
      <c r="AM69" s="830"/>
      <c r="AN69" s="830"/>
      <c r="AO69" s="830"/>
      <c r="AP69" s="830" t="s">
        <v>519</v>
      </c>
      <c r="AQ69" s="830"/>
      <c r="AR69" s="830"/>
      <c r="AS69" s="830"/>
      <c r="AT69" s="830"/>
      <c r="AU69" s="830" t="s">
        <v>519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4745</v>
      </c>
      <c r="R70" s="830"/>
      <c r="S70" s="830"/>
      <c r="T70" s="830"/>
      <c r="U70" s="830"/>
      <c r="V70" s="830">
        <v>4618</v>
      </c>
      <c r="W70" s="830"/>
      <c r="X70" s="830"/>
      <c r="Y70" s="830"/>
      <c r="Z70" s="830"/>
      <c r="AA70" s="830">
        <v>126</v>
      </c>
      <c r="AB70" s="830"/>
      <c r="AC70" s="830"/>
      <c r="AD70" s="830"/>
      <c r="AE70" s="830"/>
      <c r="AF70" s="830">
        <v>2395</v>
      </c>
      <c r="AG70" s="830"/>
      <c r="AH70" s="830"/>
      <c r="AI70" s="830"/>
      <c r="AJ70" s="830"/>
      <c r="AK70" s="830" t="s">
        <v>519</v>
      </c>
      <c r="AL70" s="830"/>
      <c r="AM70" s="830"/>
      <c r="AN70" s="830"/>
      <c r="AO70" s="830"/>
      <c r="AP70" s="830">
        <v>10551</v>
      </c>
      <c r="AQ70" s="830"/>
      <c r="AR70" s="830"/>
      <c r="AS70" s="830"/>
      <c r="AT70" s="830"/>
      <c r="AU70" s="830">
        <v>63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3494</v>
      </c>
      <c r="R71" s="830"/>
      <c r="S71" s="830"/>
      <c r="T71" s="830"/>
      <c r="U71" s="830"/>
      <c r="V71" s="830">
        <v>3184</v>
      </c>
      <c r="W71" s="830"/>
      <c r="X71" s="830"/>
      <c r="Y71" s="830"/>
      <c r="Z71" s="830"/>
      <c r="AA71" s="830">
        <v>311</v>
      </c>
      <c r="AB71" s="830"/>
      <c r="AC71" s="830"/>
      <c r="AD71" s="830"/>
      <c r="AE71" s="830"/>
      <c r="AF71" s="830">
        <v>1160</v>
      </c>
      <c r="AG71" s="830"/>
      <c r="AH71" s="830"/>
      <c r="AI71" s="830"/>
      <c r="AJ71" s="830"/>
      <c r="AK71" s="830" t="s">
        <v>519</v>
      </c>
      <c r="AL71" s="830"/>
      <c r="AM71" s="830"/>
      <c r="AN71" s="830"/>
      <c r="AO71" s="830"/>
      <c r="AP71" s="830">
        <v>889</v>
      </c>
      <c r="AQ71" s="830"/>
      <c r="AR71" s="830"/>
      <c r="AS71" s="830"/>
      <c r="AT71" s="830"/>
      <c r="AU71" s="830">
        <v>26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6084</v>
      </c>
      <c r="R72" s="830"/>
      <c r="S72" s="830"/>
      <c r="T72" s="830"/>
      <c r="U72" s="830"/>
      <c r="V72" s="830">
        <v>5774</v>
      </c>
      <c r="W72" s="830"/>
      <c r="X72" s="830"/>
      <c r="Y72" s="830"/>
      <c r="Z72" s="830"/>
      <c r="AA72" s="830">
        <v>310</v>
      </c>
      <c r="AB72" s="830"/>
      <c r="AC72" s="830"/>
      <c r="AD72" s="830"/>
      <c r="AE72" s="830"/>
      <c r="AF72" s="830">
        <v>6094</v>
      </c>
      <c r="AG72" s="830"/>
      <c r="AH72" s="830"/>
      <c r="AI72" s="830"/>
      <c r="AJ72" s="830"/>
      <c r="AK72" s="830" t="s">
        <v>519</v>
      </c>
      <c r="AL72" s="830"/>
      <c r="AM72" s="830"/>
      <c r="AN72" s="830"/>
      <c r="AO72" s="830"/>
      <c r="AP72" s="830">
        <v>3912</v>
      </c>
      <c r="AQ72" s="830"/>
      <c r="AR72" s="830"/>
      <c r="AS72" s="830"/>
      <c r="AT72" s="830"/>
      <c r="AU72" s="830" t="s">
        <v>519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586</v>
      </c>
      <c r="C73" s="874"/>
      <c r="D73" s="874"/>
      <c r="E73" s="874"/>
      <c r="F73" s="874"/>
      <c r="G73" s="874"/>
      <c r="H73" s="874"/>
      <c r="I73" s="874"/>
      <c r="J73" s="874"/>
      <c r="K73" s="874"/>
      <c r="L73" s="874"/>
      <c r="M73" s="874"/>
      <c r="N73" s="874"/>
      <c r="O73" s="874"/>
      <c r="P73" s="875"/>
      <c r="Q73" s="876">
        <v>21460</v>
      </c>
      <c r="R73" s="830"/>
      <c r="S73" s="830"/>
      <c r="T73" s="830"/>
      <c r="U73" s="830"/>
      <c r="V73" s="830">
        <v>20757</v>
      </c>
      <c r="W73" s="830"/>
      <c r="X73" s="830"/>
      <c r="Y73" s="830"/>
      <c r="Z73" s="830"/>
      <c r="AA73" s="830">
        <v>704</v>
      </c>
      <c r="AB73" s="830"/>
      <c r="AC73" s="830"/>
      <c r="AD73" s="830"/>
      <c r="AE73" s="830"/>
      <c r="AF73" s="830">
        <v>704</v>
      </c>
      <c r="AG73" s="830"/>
      <c r="AH73" s="830"/>
      <c r="AI73" s="830"/>
      <c r="AJ73" s="830"/>
      <c r="AK73" s="830">
        <v>118</v>
      </c>
      <c r="AL73" s="830"/>
      <c r="AM73" s="830"/>
      <c r="AN73" s="830"/>
      <c r="AO73" s="830"/>
      <c r="AP73" s="830" t="s">
        <v>519</v>
      </c>
      <c r="AQ73" s="830"/>
      <c r="AR73" s="830"/>
      <c r="AS73" s="830"/>
      <c r="AT73" s="830"/>
      <c r="AU73" s="830" t="s">
        <v>519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587</v>
      </c>
      <c r="C74" s="874"/>
      <c r="D74" s="874"/>
      <c r="E74" s="874"/>
      <c r="F74" s="874"/>
      <c r="G74" s="874"/>
      <c r="H74" s="874"/>
      <c r="I74" s="874"/>
      <c r="J74" s="874"/>
      <c r="K74" s="874"/>
      <c r="L74" s="874"/>
      <c r="M74" s="874"/>
      <c r="N74" s="874"/>
      <c r="O74" s="874"/>
      <c r="P74" s="875"/>
      <c r="Q74" s="876">
        <v>179</v>
      </c>
      <c r="R74" s="830"/>
      <c r="S74" s="830"/>
      <c r="T74" s="830"/>
      <c r="U74" s="830"/>
      <c r="V74" s="830">
        <v>133</v>
      </c>
      <c r="W74" s="830"/>
      <c r="X74" s="830"/>
      <c r="Y74" s="830"/>
      <c r="Z74" s="830"/>
      <c r="AA74" s="830">
        <v>47</v>
      </c>
      <c r="AB74" s="830"/>
      <c r="AC74" s="830"/>
      <c r="AD74" s="830"/>
      <c r="AE74" s="830"/>
      <c r="AF74" s="830">
        <v>47</v>
      </c>
      <c r="AG74" s="830"/>
      <c r="AH74" s="830"/>
      <c r="AI74" s="830"/>
      <c r="AJ74" s="830"/>
      <c r="AK74" s="830" t="s">
        <v>519</v>
      </c>
      <c r="AL74" s="830"/>
      <c r="AM74" s="830"/>
      <c r="AN74" s="830"/>
      <c r="AO74" s="830"/>
      <c r="AP74" s="830" t="s">
        <v>519</v>
      </c>
      <c r="AQ74" s="830"/>
      <c r="AR74" s="830"/>
      <c r="AS74" s="830"/>
      <c r="AT74" s="830"/>
      <c r="AU74" s="830" t="s">
        <v>519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588</v>
      </c>
      <c r="C75" s="874"/>
      <c r="D75" s="874"/>
      <c r="E75" s="874"/>
      <c r="F75" s="874"/>
      <c r="G75" s="874"/>
      <c r="H75" s="874"/>
      <c r="I75" s="874"/>
      <c r="J75" s="874"/>
      <c r="K75" s="874"/>
      <c r="L75" s="874"/>
      <c r="M75" s="874"/>
      <c r="N75" s="874"/>
      <c r="O75" s="874"/>
      <c r="P75" s="875"/>
      <c r="Q75" s="877">
        <v>107</v>
      </c>
      <c r="R75" s="878"/>
      <c r="S75" s="878"/>
      <c r="T75" s="878"/>
      <c r="U75" s="834"/>
      <c r="V75" s="879">
        <v>106</v>
      </c>
      <c r="W75" s="878"/>
      <c r="X75" s="878"/>
      <c r="Y75" s="878"/>
      <c r="Z75" s="834"/>
      <c r="AA75" s="879">
        <v>1</v>
      </c>
      <c r="AB75" s="878"/>
      <c r="AC75" s="878"/>
      <c r="AD75" s="878"/>
      <c r="AE75" s="834"/>
      <c r="AF75" s="879">
        <v>1</v>
      </c>
      <c r="AG75" s="878"/>
      <c r="AH75" s="878"/>
      <c r="AI75" s="878"/>
      <c r="AJ75" s="834"/>
      <c r="AK75" s="879">
        <v>8</v>
      </c>
      <c r="AL75" s="878"/>
      <c r="AM75" s="878"/>
      <c r="AN75" s="878"/>
      <c r="AO75" s="834"/>
      <c r="AP75" s="879" t="s">
        <v>519</v>
      </c>
      <c r="AQ75" s="878"/>
      <c r="AR75" s="878"/>
      <c r="AS75" s="878"/>
      <c r="AT75" s="834"/>
      <c r="AU75" s="879" t="s">
        <v>519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589</v>
      </c>
      <c r="C76" s="874"/>
      <c r="D76" s="874"/>
      <c r="E76" s="874"/>
      <c r="F76" s="874"/>
      <c r="G76" s="874"/>
      <c r="H76" s="874"/>
      <c r="I76" s="874"/>
      <c r="J76" s="874"/>
      <c r="K76" s="874"/>
      <c r="L76" s="874"/>
      <c r="M76" s="874"/>
      <c r="N76" s="874"/>
      <c r="O76" s="874"/>
      <c r="P76" s="875"/>
      <c r="Q76" s="877">
        <v>101</v>
      </c>
      <c r="R76" s="878"/>
      <c r="S76" s="878"/>
      <c r="T76" s="878"/>
      <c r="U76" s="834"/>
      <c r="V76" s="879">
        <v>61</v>
      </c>
      <c r="W76" s="878"/>
      <c r="X76" s="878"/>
      <c r="Y76" s="878"/>
      <c r="Z76" s="834"/>
      <c r="AA76" s="879">
        <v>40</v>
      </c>
      <c r="AB76" s="878"/>
      <c r="AC76" s="878"/>
      <c r="AD76" s="878"/>
      <c r="AE76" s="834"/>
      <c r="AF76" s="879">
        <v>40</v>
      </c>
      <c r="AG76" s="878"/>
      <c r="AH76" s="878"/>
      <c r="AI76" s="878"/>
      <c r="AJ76" s="834"/>
      <c r="AK76" s="879" t="s">
        <v>519</v>
      </c>
      <c r="AL76" s="878"/>
      <c r="AM76" s="878"/>
      <c r="AN76" s="878"/>
      <c r="AO76" s="834"/>
      <c r="AP76" s="879" t="s">
        <v>519</v>
      </c>
      <c r="AQ76" s="878"/>
      <c r="AR76" s="878"/>
      <c r="AS76" s="878"/>
      <c r="AT76" s="834"/>
      <c r="AU76" s="879" t="s">
        <v>519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590</v>
      </c>
      <c r="C77" s="874"/>
      <c r="D77" s="874"/>
      <c r="E77" s="874"/>
      <c r="F77" s="874"/>
      <c r="G77" s="874"/>
      <c r="H77" s="874"/>
      <c r="I77" s="874"/>
      <c r="J77" s="874"/>
      <c r="K77" s="874"/>
      <c r="L77" s="874"/>
      <c r="M77" s="874"/>
      <c r="N77" s="874"/>
      <c r="O77" s="874"/>
      <c r="P77" s="875"/>
      <c r="Q77" s="877">
        <v>2423</v>
      </c>
      <c r="R77" s="878"/>
      <c r="S77" s="878"/>
      <c r="T77" s="878"/>
      <c r="U77" s="834"/>
      <c r="V77" s="879">
        <v>2308</v>
      </c>
      <c r="W77" s="878"/>
      <c r="X77" s="878"/>
      <c r="Y77" s="878"/>
      <c r="Z77" s="834"/>
      <c r="AA77" s="879">
        <v>115</v>
      </c>
      <c r="AB77" s="878"/>
      <c r="AC77" s="878"/>
      <c r="AD77" s="878"/>
      <c r="AE77" s="834"/>
      <c r="AF77" s="879">
        <v>115</v>
      </c>
      <c r="AG77" s="878"/>
      <c r="AH77" s="878"/>
      <c r="AI77" s="878"/>
      <c r="AJ77" s="834"/>
      <c r="AK77" s="879">
        <v>130</v>
      </c>
      <c r="AL77" s="878"/>
      <c r="AM77" s="878"/>
      <c r="AN77" s="878"/>
      <c r="AO77" s="834"/>
      <c r="AP77" s="879" t="s">
        <v>519</v>
      </c>
      <c r="AQ77" s="878"/>
      <c r="AR77" s="878"/>
      <c r="AS77" s="878"/>
      <c r="AT77" s="834"/>
      <c r="AU77" s="879" t="s">
        <v>519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591</v>
      </c>
      <c r="C78" s="874"/>
      <c r="D78" s="874"/>
      <c r="E78" s="874"/>
      <c r="F78" s="874"/>
      <c r="G78" s="874"/>
      <c r="H78" s="874"/>
      <c r="I78" s="874"/>
      <c r="J78" s="874"/>
      <c r="K78" s="874"/>
      <c r="L78" s="874"/>
      <c r="M78" s="874"/>
      <c r="N78" s="874"/>
      <c r="O78" s="874"/>
      <c r="P78" s="875"/>
      <c r="Q78" s="876">
        <v>719774</v>
      </c>
      <c r="R78" s="830"/>
      <c r="S78" s="830"/>
      <c r="T78" s="830"/>
      <c r="U78" s="830"/>
      <c r="V78" s="830">
        <v>711648</v>
      </c>
      <c r="W78" s="830"/>
      <c r="X78" s="830"/>
      <c r="Y78" s="830"/>
      <c r="Z78" s="830"/>
      <c r="AA78" s="830">
        <v>8126</v>
      </c>
      <c r="AB78" s="830"/>
      <c r="AC78" s="830"/>
      <c r="AD78" s="830"/>
      <c r="AE78" s="830"/>
      <c r="AF78" s="830">
        <v>8126</v>
      </c>
      <c r="AG78" s="830"/>
      <c r="AH78" s="830"/>
      <c r="AI78" s="830"/>
      <c r="AJ78" s="830"/>
      <c r="AK78" s="830">
        <v>4022</v>
      </c>
      <c r="AL78" s="830"/>
      <c r="AM78" s="830"/>
      <c r="AN78" s="830"/>
      <c r="AO78" s="830"/>
      <c r="AP78" s="830" t="s">
        <v>519</v>
      </c>
      <c r="AQ78" s="830"/>
      <c r="AR78" s="830"/>
      <c r="AS78" s="830"/>
      <c r="AT78" s="830"/>
      <c r="AU78" s="830" t="s">
        <v>519</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18790</v>
      </c>
      <c r="AG88" s="844"/>
      <c r="AH88" s="844"/>
      <c r="AI88" s="844"/>
      <c r="AJ88" s="844"/>
      <c r="AK88" s="841"/>
      <c r="AL88" s="841"/>
      <c r="AM88" s="841"/>
      <c r="AN88" s="841"/>
      <c r="AO88" s="841"/>
      <c r="AP88" s="844">
        <v>19796</v>
      </c>
      <c r="AQ88" s="844"/>
      <c r="AR88" s="844"/>
      <c r="AS88" s="844"/>
      <c r="AT88" s="844"/>
      <c r="AU88" s="844">
        <v>271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314</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314</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314</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336378</v>
      </c>
      <c r="AB110" s="900"/>
      <c r="AC110" s="900"/>
      <c r="AD110" s="900"/>
      <c r="AE110" s="901"/>
      <c r="AF110" s="902">
        <v>357756</v>
      </c>
      <c r="AG110" s="900"/>
      <c r="AH110" s="900"/>
      <c r="AI110" s="900"/>
      <c r="AJ110" s="901"/>
      <c r="AK110" s="902">
        <v>370238</v>
      </c>
      <c r="AL110" s="900"/>
      <c r="AM110" s="900"/>
      <c r="AN110" s="900"/>
      <c r="AO110" s="901"/>
      <c r="AP110" s="903">
        <v>14.7</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3425316</v>
      </c>
      <c r="BR110" s="931"/>
      <c r="BS110" s="931"/>
      <c r="BT110" s="931"/>
      <c r="BU110" s="931"/>
      <c r="BV110" s="931">
        <v>3793173</v>
      </c>
      <c r="BW110" s="931"/>
      <c r="BX110" s="931"/>
      <c r="BY110" s="931"/>
      <c r="BZ110" s="931"/>
      <c r="CA110" s="931">
        <v>4218346</v>
      </c>
      <c r="CB110" s="931"/>
      <c r="CC110" s="931"/>
      <c r="CD110" s="931"/>
      <c r="CE110" s="931"/>
      <c r="CF110" s="944">
        <v>167</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443</v>
      </c>
      <c r="DM110" s="931"/>
      <c r="DN110" s="931"/>
      <c r="DO110" s="931"/>
      <c r="DP110" s="931"/>
      <c r="DQ110" s="931" t="s">
        <v>443</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443</v>
      </c>
      <c r="AG111" s="938"/>
      <c r="AH111" s="938"/>
      <c r="AI111" s="938"/>
      <c r="AJ111" s="939"/>
      <c r="AK111" s="940" t="s">
        <v>398</v>
      </c>
      <c r="AL111" s="938"/>
      <c r="AM111" s="938"/>
      <c r="AN111" s="938"/>
      <c r="AO111" s="939"/>
      <c r="AP111" s="941" t="s">
        <v>129</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398</v>
      </c>
      <c r="BW111" s="926"/>
      <c r="BX111" s="926"/>
      <c r="BY111" s="926"/>
      <c r="BZ111" s="926"/>
      <c r="CA111" s="926" t="s">
        <v>129</v>
      </c>
      <c r="CB111" s="926"/>
      <c r="CC111" s="926"/>
      <c r="CD111" s="926"/>
      <c r="CE111" s="926"/>
      <c r="CF111" s="920" t="s">
        <v>398</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398</v>
      </c>
      <c r="DH111" s="926"/>
      <c r="DI111" s="926"/>
      <c r="DJ111" s="926"/>
      <c r="DK111" s="926"/>
      <c r="DL111" s="926" t="s">
        <v>129</v>
      </c>
      <c r="DM111" s="926"/>
      <c r="DN111" s="926"/>
      <c r="DO111" s="926"/>
      <c r="DP111" s="926"/>
      <c r="DQ111" s="926" t="s">
        <v>398</v>
      </c>
      <c r="DR111" s="926"/>
      <c r="DS111" s="926"/>
      <c r="DT111" s="926"/>
      <c r="DU111" s="926"/>
      <c r="DV111" s="927" t="s">
        <v>398</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443</v>
      </c>
      <c r="AG112" s="959"/>
      <c r="AH112" s="959"/>
      <c r="AI112" s="959"/>
      <c r="AJ112" s="960"/>
      <c r="AK112" s="961" t="s">
        <v>129</v>
      </c>
      <c r="AL112" s="959"/>
      <c r="AM112" s="959"/>
      <c r="AN112" s="959"/>
      <c r="AO112" s="960"/>
      <c r="AP112" s="962" t="s">
        <v>398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407688</v>
      </c>
      <c r="BR112" s="926"/>
      <c r="BS112" s="926"/>
      <c r="BT112" s="926"/>
      <c r="BU112" s="926"/>
      <c r="BV112" s="926">
        <v>371701</v>
      </c>
      <c r="BW112" s="926"/>
      <c r="BX112" s="926"/>
      <c r="BY112" s="926"/>
      <c r="BZ112" s="926"/>
      <c r="CA112" s="926">
        <v>349567</v>
      </c>
      <c r="CB112" s="926"/>
      <c r="CC112" s="926"/>
      <c r="CD112" s="926"/>
      <c r="CE112" s="926"/>
      <c r="CF112" s="920">
        <v>13.8</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15">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51595</v>
      </c>
      <c r="AB113" s="938"/>
      <c r="AC113" s="938"/>
      <c r="AD113" s="938"/>
      <c r="AE113" s="939"/>
      <c r="AF113" s="940">
        <v>51877</v>
      </c>
      <c r="AG113" s="938"/>
      <c r="AH113" s="938"/>
      <c r="AI113" s="938"/>
      <c r="AJ113" s="939"/>
      <c r="AK113" s="940">
        <v>51915</v>
      </c>
      <c r="AL113" s="938"/>
      <c r="AM113" s="938"/>
      <c r="AN113" s="938"/>
      <c r="AO113" s="939"/>
      <c r="AP113" s="941">
        <v>2.1</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453230</v>
      </c>
      <c r="BR113" s="926"/>
      <c r="BS113" s="926"/>
      <c r="BT113" s="926"/>
      <c r="BU113" s="926"/>
      <c r="BV113" s="926">
        <v>256998</v>
      </c>
      <c r="BW113" s="926"/>
      <c r="BX113" s="926"/>
      <c r="BY113" s="926"/>
      <c r="BZ113" s="926"/>
      <c r="CA113" s="926">
        <v>271290</v>
      </c>
      <c r="CB113" s="926"/>
      <c r="CC113" s="926"/>
      <c r="CD113" s="926"/>
      <c r="CE113" s="926"/>
      <c r="CF113" s="920">
        <v>10.7</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445</v>
      </c>
      <c r="DR113" s="959"/>
      <c r="DS113" s="959"/>
      <c r="DT113" s="959"/>
      <c r="DU113" s="960"/>
      <c r="DV113" s="962" t="s">
        <v>455</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32084</v>
      </c>
      <c r="AB114" s="959"/>
      <c r="AC114" s="959"/>
      <c r="AD114" s="959"/>
      <c r="AE114" s="960"/>
      <c r="AF114" s="961">
        <v>32288</v>
      </c>
      <c r="AG114" s="959"/>
      <c r="AH114" s="959"/>
      <c r="AI114" s="959"/>
      <c r="AJ114" s="960"/>
      <c r="AK114" s="961">
        <v>29283</v>
      </c>
      <c r="AL114" s="959"/>
      <c r="AM114" s="959"/>
      <c r="AN114" s="959"/>
      <c r="AO114" s="960"/>
      <c r="AP114" s="962">
        <v>1.2</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946125</v>
      </c>
      <c r="BR114" s="926"/>
      <c r="BS114" s="926"/>
      <c r="BT114" s="926"/>
      <c r="BU114" s="926"/>
      <c r="BV114" s="926">
        <v>924206</v>
      </c>
      <c r="BW114" s="926"/>
      <c r="BX114" s="926"/>
      <c r="BY114" s="926"/>
      <c r="BZ114" s="926"/>
      <c r="CA114" s="926">
        <v>878714</v>
      </c>
      <c r="CB114" s="926"/>
      <c r="CC114" s="926"/>
      <c r="CD114" s="926"/>
      <c r="CE114" s="926"/>
      <c r="CF114" s="920">
        <v>34.799999999999997</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455</v>
      </c>
      <c r="DR114" s="959"/>
      <c r="DS114" s="959"/>
      <c r="DT114" s="959"/>
      <c r="DU114" s="960"/>
      <c r="DV114" s="962" t="s">
        <v>129</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398</v>
      </c>
      <c r="AB115" s="938"/>
      <c r="AC115" s="938"/>
      <c r="AD115" s="938"/>
      <c r="AE115" s="939"/>
      <c r="AF115" s="940" t="s">
        <v>129</v>
      </c>
      <c r="AG115" s="938"/>
      <c r="AH115" s="938"/>
      <c r="AI115" s="938"/>
      <c r="AJ115" s="939"/>
      <c r="AK115" s="940" t="s">
        <v>398</v>
      </c>
      <c r="AL115" s="938"/>
      <c r="AM115" s="938"/>
      <c r="AN115" s="938"/>
      <c r="AO115" s="939"/>
      <c r="AP115" s="941" t="s">
        <v>398</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455</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445</v>
      </c>
      <c r="DM115" s="959"/>
      <c r="DN115" s="959"/>
      <c r="DO115" s="959"/>
      <c r="DP115" s="960"/>
      <c r="DQ115" s="961" t="s">
        <v>443</v>
      </c>
      <c r="DR115" s="959"/>
      <c r="DS115" s="959"/>
      <c r="DT115" s="959"/>
      <c r="DU115" s="960"/>
      <c r="DV115" s="962" t="s">
        <v>129</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455</v>
      </c>
      <c r="AB116" s="959"/>
      <c r="AC116" s="959"/>
      <c r="AD116" s="959"/>
      <c r="AE116" s="960"/>
      <c r="AF116" s="961" t="s">
        <v>443</v>
      </c>
      <c r="AG116" s="959"/>
      <c r="AH116" s="959"/>
      <c r="AI116" s="959"/>
      <c r="AJ116" s="960"/>
      <c r="AK116" s="961" t="s">
        <v>445</v>
      </c>
      <c r="AL116" s="959"/>
      <c r="AM116" s="959"/>
      <c r="AN116" s="959"/>
      <c r="AO116" s="960"/>
      <c r="AP116" s="962" t="s">
        <v>398</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398</v>
      </c>
      <c r="BR116" s="926"/>
      <c r="BS116" s="926"/>
      <c r="BT116" s="926"/>
      <c r="BU116" s="926"/>
      <c r="BV116" s="926" t="s">
        <v>129</v>
      </c>
      <c r="BW116" s="926"/>
      <c r="BX116" s="926"/>
      <c r="BY116" s="926"/>
      <c r="BZ116" s="926"/>
      <c r="CA116" s="926" t="s">
        <v>398</v>
      </c>
      <c r="CB116" s="926"/>
      <c r="CC116" s="926"/>
      <c r="CD116" s="926"/>
      <c r="CE116" s="926"/>
      <c r="CF116" s="920" t="s">
        <v>129</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443</v>
      </c>
      <c r="DH116" s="959"/>
      <c r="DI116" s="959"/>
      <c r="DJ116" s="959"/>
      <c r="DK116" s="960"/>
      <c r="DL116" s="961" t="s">
        <v>398</v>
      </c>
      <c r="DM116" s="959"/>
      <c r="DN116" s="959"/>
      <c r="DO116" s="959"/>
      <c r="DP116" s="960"/>
      <c r="DQ116" s="961" t="s">
        <v>445</v>
      </c>
      <c r="DR116" s="959"/>
      <c r="DS116" s="959"/>
      <c r="DT116" s="959"/>
      <c r="DU116" s="960"/>
      <c r="DV116" s="962" t="s">
        <v>398</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420057</v>
      </c>
      <c r="AB117" s="979"/>
      <c r="AC117" s="979"/>
      <c r="AD117" s="979"/>
      <c r="AE117" s="980"/>
      <c r="AF117" s="981">
        <v>441921</v>
      </c>
      <c r="AG117" s="979"/>
      <c r="AH117" s="979"/>
      <c r="AI117" s="979"/>
      <c r="AJ117" s="980"/>
      <c r="AK117" s="981">
        <v>451436</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398</v>
      </c>
      <c r="BR117" s="926"/>
      <c r="BS117" s="926"/>
      <c r="BT117" s="926"/>
      <c r="BU117" s="926"/>
      <c r="BV117" s="926" t="s">
        <v>398</v>
      </c>
      <c r="BW117" s="926"/>
      <c r="BX117" s="926"/>
      <c r="BY117" s="926"/>
      <c r="BZ117" s="926"/>
      <c r="CA117" s="926" t="s">
        <v>398</v>
      </c>
      <c r="CB117" s="926"/>
      <c r="CC117" s="926"/>
      <c r="CD117" s="926"/>
      <c r="CE117" s="926"/>
      <c r="CF117" s="920" t="s">
        <v>398</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398</v>
      </c>
      <c r="DH117" s="959"/>
      <c r="DI117" s="959"/>
      <c r="DJ117" s="959"/>
      <c r="DK117" s="960"/>
      <c r="DL117" s="961" t="s">
        <v>398</v>
      </c>
      <c r="DM117" s="959"/>
      <c r="DN117" s="959"/>
      <c r="DO117" s="959"/>
      <c r="DP117" s="960"/>
      <c r="DQ117" s="961" t="s">
        <v>398</v>
      </c>
      <c r="DR117" s="959"/>
      <c r="DS117" s="959"/>
      <c r="DT117" s="959"/>
      <c r="DU117" s="960"/>
      <c r="DV117" s="962" t="s">
        <v>398</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314</v>
      </c>
      <c r="AL118" s="893"/>
      <c r="AM118" s="893"/>
      <c r="AN118" s="893"/>
      <c r="AO118" s="894"/>
      <c r="AP118" s="970" t="s">
        <v>437</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443</v>
      </c>
      <c r="BW118" s="1000"/>
      <c r="BX118" s="1000"/>
      <c r="BY118" s="1000"/>
      <c r="BZ118" s="1000"/>
      <c r="CA118" s="1000" t="s">
        <v>445</v>
      </c>
      <c r="CB118" s="1000"/>
      <c r="CC118" s="1000"/>
      <c r="CD118" s="1000"/>
      <c r="CE118" s="1000"/>
      <c r="CF118" s="920" t="s">
        <v>398</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443</v>
      </c>
      <c r="DM118" s="959"/>
      <c r="DN118" s="959"/>
      <c r="DO118" s="959"/>
      <c r="DP118" s="960"/>
      <c r="DQ118" s="961" t="s">
        <v>398</v>
      </c>
      <c r="DR118" s="959"/>
      <c r="DS118" s="959"/>
      <c r="DT118" s="959"/>
      <c r="DU118" s="960"/>
      <c r="DV118" s="962" t="s">
        <v>398</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443</v>
      </c>
      <c r="AG119" s="900"/>
      <c r="AH119" s="900"/>
      <c r="AI119" s="900"/>
      <c r="AJ119" s="901"/>
      <c r="AK119" s="902" t="s">
        <v>443</v>
      </c>
      <c r="AL119" s="900"/>
      <c r="AM119" s="900"/>
      <c r="AN119" s="900"/>
      <c r="AO119" s="901"/>
      <c r="AP119" s="903" t="s">
        <v>443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470</v>
      </c>
      <c r="BP119" s="1005"/>
      <c r="BQ119" s="999">
        <v>5232359</v>
      </c>
      <c r="BR119" s="1000"/>
      <c r="BS119" s="1000"/>
      <c r="BT119" s="1000"/>
      <c r="BU119" s="1000"/>
      <c r="BV119" s="1000">
        <v>5346078</v>
      </c>
      <c r="BW119" s="1000"/>
      <c r="BX119" s="1000"/>
      <c r="BY119" s="1000"/>
      <c r="BZ119" s="1000"/>
      <c r="CA119" s="1000">
        <v>5717917</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129</v>
      </c>
      <c r="DH119" s="986"/>
      <c r="DI119" s="986"/>
      <c r="DJ119" s="986"/>
      <c r="DK119" s="987"/>
      <c r="DL119" s="985" t="s">
        <v>129</v>
      </c>
      <c r="DM119" s="986"/>
      <c r="DN119" s="986"/>
      <c r="DO119" s="986"/>
      <c r="DP119" s="987"/>
      <c r="DQ119" s="985" t="s">
        <v>129</v>
      </c>
      <c r="DR119" s="986"/>
      <c r="DS119" s="986"/>
      <c r="DT119" s="986"/>
      <c r="DU119" s="987"/>
      <c r="DV119" s="988" t="s">
        <v>129</v>
      </c>
      <c r="DW119" s="989"/>
      <c r="DX119" s="989"/>
      <c r="DY119" s="989"/>
      <c r="DZ119" s="990"/>
    </row>
    <row r="120" spans="1:130" s="230" customFormat="1" ht="26.25" customHeight="1" x14ac:dyDescent="0.15">
      <c r="A120" s="1063"/>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1551832</v>
      </c>
      <c r="BR120" s="931"/>
      <c r="BS120" s="931"/>
      <c r="BT120" s="931"/>
      <c r="BU120" s="931"/>
      <c r="BV120" s="931">
        <v>1831032</v>
      </c>
      <c r="BW120" s="931"/>
      <c r="BX120" s="931"/>
      <c r="BY120" s="931"/>
      <c r="BZ120" s="931"/>
      <c r="CA120" s="931">
        <v>2283826</v>
      </c>
      <c r="CB120" s="931"/>
      <c r="CC120" s="931"/>
      <c r="CD120" s="931"/>
      <c r="CE120" s="931"/>
      <c r="CF120" s="944">
        <v>90.4</v>
      </c>
      <c r="CG120" s="945"/>
      <c r="CH120" s="945"/>
      <c r="CI120" s="945"/>
      <c r="CJ120" s="945"/>
      <c r="CK120" s="1006" t="s">
        <v>474</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252564</v>
      </c>
      <c r="DH120" s="931"/>
      <c r="DI120" s="931"/>
      <c r="DJ120" s="931"/>
      <c r="DK120" s="931"/>
      <c r="DL120" s="931">
        <v>245127</v>
      </c>
      <c r="DM120" s="931"/>
      <c r="DN120" s="931"/>
      <c r="DO120" s="931"/>
      <c r="DP120" s="931"/>
      <c r="DQ120" s="931">
        <v>246131</v>
      </c>
      <c r="DR120" s="931"/>
      <c r="DS120" s="931"/>
      <c r="DT120" s="931"/>
      <c r="DU120" s="931"/>
      <c r="DV120" s="932">
        <v>9.6999999999999993</v>
      </c>
      <c r="DW120" s="932"/>
      <c r="DX120" s="932"/>
      <c r="DY120" s="932"/>
      <c r="DZ120" s="933"/>
    </row>
    <row r="121" spans="1:130" s="230" customFormat="1" ht="26.25" customHeight="1" x14ac:dyDescent="0.15">
      <c r="A121" s="1063"/>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t="s">
        <v>129</v>
      </c>
      <c r="BR121" s="926"/>
      <c r="BS121" s="926"/>
      <c r="BT121" s="926"/>
      <c r="BU121" s="926"/>
      <c r="BV121" s="926" t="s">
        <v>129</v>
      </c>
      <c r="BW121" s="926"/>
      <c r="BX121" s="926"/>
      <c r="BY121" s="926"/>
      <c r="BZ121" s="926"/>
      <c r="CA121" s="926" t="s">
        <v>129</v>
      </c>
      <c r="CB121" s="926"/>
      <c r="CC121" s="926"/>
      <c r="CD121" s="926"/>
      <c r="CE121" s="926"/>
      <c r="CF121" s="920" t="s">
        <v>443</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155124</v>
      </c>
      <c r="DH121" s="926"/>
      <c r="DI121" s="926"/>
      <c r="DJ121" s="926"/>
      <c r="DK121" s="926"/>
      <c r="DL121" s="926">
        <v>126574</v>
      </c>
      <c r="DM121" s="926"/>
      <c r="DN121" s="926"/>
      <c r="DO121" s="926"/>
      <c r="DP121" s="926"/>
      <c r="DQ121" s="926">
        <v>103436</v>
      </c>
      <c r="DR121" s="926"/>
      <c r="DS121" s="926"/>
      <c r="DT121" s="926"/>
      <c r="DU121" s="926"/>
      <c r="DV121" s="927">
        <v>4.0999999999999996</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3276887</v>
      </c>
      <c r="BR122" s="1000"/>
      <c r="BS122" s="1000"/>
      <c r="BT122" s="1000"/>
      <c r="BU122" s="1000"/>
      <c r="BV122" s="1000">
        <v>3372800</v>
      </c>
      <c r="BW122" s="1000"/>
      <c r="BX122" s="1000"/>
      <c r="BY122" s="1000"/>
      <c r="BZ122" s="1000"/>
      <c r="CA122" s="1000">
        <v>3539471</v>
      </c>
      <c r="CB122" s="1000"/>
      <c r="CC122" s="1000"/>
      <c r="CD122" s="1000"/>
      <c r="CE122" s="1000"/>
      <c r="CF122" s="1017">
        <v>140.1</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15">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480</v>
      </c>
      <c r="BP123" s="1005"/>
      <c r="BQ123" s="1035">
        <v>4828719</v>
      </c>
      <c r="BR123" s="1036"/>
      <c r="BS123" s="1036"/>
      <c r="BT123" s="1036"/>
      <c r="BU123" s="1036"/>
      <c r="BV123" s="1036">
        <v>5203832</v>
      </c>
      <c r="BW123" s="1036"/>
      <c r="BX123" s="1036"/>
      <c r="BY123" s="1036"/>
      <c r="BZ123" s="1036"/>
      <c r="CA123" s="1036">
        <v>5823297</v>
      </c>
      <c r="CB123" s="1036"/>
      <c r="CC123" s="1036"/>
      <c r="CD123" s="1036"/>
      <c r="CE123" s="1036"/>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443</v>
      </c>
      <c r="DH123" s="959"/>
      <c r="DI123" s="959"/>
      <c r="DJ123" s="959"/>
      <c r="DK123" s="960"/>
      <c r="DL123" s="961" t="s">
        <v>445</v>
      </c>
      <c r="DM123" s="959"/>
      <c r="DN123" s="959"/>
      <c r="DO123" s="959"/>
      <c r="DP123" s="960"/>
      <c r="DQ123" s="961" t="s">
        <v>443</v>
      </c>
      <c r="DR123" s="959"/>
      <c r="DS123" s="959"/>
      <c r="DT123" s="959"/>
      <c r="DU123" s="960"/>
      <c r="DV123" s="962" t="s">
        <v>443</v>
      </c>
      <c r="DW123" s="963"/>
      <c r="DX123" s="963"/>
      <c r="DY123" s="963"/>
      <c r="DZ123" s="964"/>
    </row>
    <row r="124" spans="1:130" s="230" customFormat="1" ht="26.25" customHeight="1" thickBot="1" x14ac:dyDescent="0.2">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1031" t="s">
        <v>482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16.8</v>
      </c>
      <c r="BR124" s="1027"/>
      <c r="BS124" s="1027"/>
      <c r="BT124" s="1027"/>
      <c r="BU124" s="1027"/>
      <c r="BV124" s="1027">
        <v>5.4</v>
      </c>
      <c r="BW124" s="1027"/>
      <c r="BX124" s="1027"/>
      <c r="BY124" s="1027"/>
      <c r="BZ124" s="1027"/>
      <c r="CA124" s="1027" t="s">
        <v>443</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398</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15">
      <c r="A125" s="1063"/>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398</v>
      </c>
      <c r="AG125" s="959"/>
      <c r="AH125" s="959"/>
      <c r="AI125" s="959"/>
      <c r="AJ125" s="960"/>
      <c r="AK125" s="961" t="s">
        <v>129</v>
      </c>
      <c r="AL125" s="959"/>
      <c r="AM125" s="959"/>
      <c r="AN125" s="959"/>
      <c r="AO125" s="960"/>
      <c r="AP125" s="962" t="s">
        <v>398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398</v>
      </c>
      <c r="DH125" s="931"/>
      <c r="DI125" s="931"/>
      <c r="DJ125" s="931"/>
      <c r="DK125" s="931"/>
      <c r="DL125" s="931" t="s">
        <v>398</v>
      </c>
      <c r="DM125" s="931"/>
      <c r="DN125" s="931"/>
      <c r="DO125" s="931"/>
      <c r="DP125" s="931"/>
      <c r="DQ125" s="931" t="s">
        <v>398</v>
      </c>
      <c r="DR125" s="931"/>
      <c r="DS125" s="931"/>
      <c r="DT125" s="931"/>
      <c r="DU125" s="931"/>
      <c r="DV125" s="932" t="s">
        <v>129</v>
      </c>
      <c r="DW125" s="932"/>
      <c r="DX125" s="932"/>
      <c r="DY125" s="932"/>
      <c r="DZ125" s="933"/>
    </row>
    <row r="126" spans="1:130" s="230" customFormat="1" ht="26.25" customHeight="1" thickBot="1" x14ac:dyDescent="0.2">
      <c r="A126" s="1063"/>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398</v>
      </c>
      <c r="DR126" s="926"/>
      <c r="DS126" s="926"/>
      <c r="DT126" s="926"/>
      <c r="DU126" s="926"/>
      <c r="DV126" s="927" t="s">
        <v>129</v>
      </c>
      <c r="DW126" s="927"/>
      <c r="DX126" s="927"/>
      <c r="DY126" s="927"/>
      <c r="DZ126" s="928"/>
    </row>
    <row r="127" spans="1:130" s="230" customFormat="1" ht="26.25" customHeight="1" x14ac:dyDescent="0.15">
      <c r="A127" s="1064"/>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398</v>
      </c>
      <c r="AB127" s="959"/>
      <c r="AC127" s="959"/>
      <c r="AD127" s="959"/>
      <c r="AE127" s="960"/>
      <c r="AF127" s="961" t="s">
        <v>129</v>
      </c>
      <c r="AG127" s="959"/>
      <c r="AH127" s="959"/>
      <c r="AI127" s="959"/>
      <c r="AJ127" s="960"/>
      <c r="AK127" s="961" t="s">
        <v>445</v>
      </c>
      <c r="AL127" s="959"/>
      <c r="AM127" s="959"/>
      <c r="AN127" s="959"/>
      <c r="AO127" s="960"/>
      <c r="AP127" s="962" t="s">
        <v>129</v>
      </c>
      <c r="AQ127" s="963"/>
      <c r="AR127" s="963"/>
      <c r="AS127" s="963"/>
      <c r="AT127" s="964"/>
      <c r="AU127" s="232"/>
      <c r="AV127" s="232"/>
      <c r="AW127" s="232"/>
      <c r="AX127" s="1037" t="s">
        <v>488</v>
      </c>
      <c r="AY127" s="1038"/>
      <c r="AZ127" s="1038"/>
      <c r="BA127" s="1038"/>
      <c r="BB127" s="1038"/>
      <c r="BC127" s="1038"/>
      <c r="BD127" s="1038"/>
      <c r="BE127" s="1039"/>
      <c r="BF127" s="1040" t="s">
        <v>489</v>
      </c>
      <c r="BG127" s="1038"/>
      <c r="BH127" s="1038"/>
      <c r="BI127" s="1038"/>
      <c r="BJ127" s="1038"/>
      <c r="BK127" s="1038"/>
      <c r="BL127" s="1039"/>
      <c r="BM127" s="1040" t="s">
        <v>490</v>
      </c>
      <c r="BN127" s="1038"/>
      <c r="BO127" s="1038"/>
      <c r="BP127" s="1038"/>
      <c r="BQ127" s="1038"/>
      <c r="BR127" s="1038"/>
      <c r="BS127" s="1039"/>
      <c r="BT127" s="1040" t="s">
        <v>491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398</v>
      </c>
      <c r="DH127" s="926"/>
      <c r="DI127" s="926"/>
      <c r="DJ127" s="926"/>
      <c r="DK127" s="926"/>
      <c r="DL127" s="926" t="s">
        <v>129</v>
      </c>
      <c r="DM127" s="926"/>
      <c r="DN127" s="926"/>
      <c r="DO127" s="926"/>
      <c r="DP127" s="926"/>
      <c r="DQ127" s="926" t="s">
        <v>129</v>
      </c>
      <c r="DR127" s="926"/>
      <c r="DS127" s="926"/>
      <c r="DT127" s="926"/>
      <c r="DU127" s="926"/>
      <c r="DV127" s="927" t="s">
        <v>398</v>
      </c>
      <c r="DW127" s="927"/>
      <c r="DX127" s="927"/>
      <c r="DY127" s="927"/>
      <c r="DZ127" s="928"/>
    </row>
    <row r="128" spans="1:130" s="230" customFormat="1" ht="26.25" customHeight="1" thickBot="1" x14ac:dyDescent="0.2">
      <c r="A128" s="1047" t="s">
        <v>493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494</v>
      </c>
      <c r="X128" s="1049"/>
      <c r="Y128" s="1049"/>
      <c r="Z128" s="1050"/>
      <c r="AA128" s="1051" t="s">
        <v>445</v>
      </c>
      <c r="AB128" s="1052"/>
      <c r="AC128" s="1052"/>
      <c r="AD128" s="1052"/>
      <c r="AE128" s="1053"/>
      <c r="AF128" s="1054" t="s">
        <v>398</v>
      </c>
      <c r="AG128" s="1052"/>
      <c r="AH128" s="1052"/>
      <c r="AI128" s="1052"/>
      <c r="AJ128" s="1053"/>
      <c r="AK128" s="1054" t="s">
        <v>129</v>
      </c>
      <c r="AL128" s="1052"/>
      <c r="AM128" s="1052"/>
      <c r="AN128" s="1052"/>
      <c r="AO128" s="1053"/>
      <c r="AP128" s="1055"/>
      <c r="AQ128" s="1056"/>
      <c r="AR128" s="1056"/>
      <c r="AS128" s="1056"/>
      <c r="AT128" s="1057"/>
      <c r="AU128" s="232"/>
      <c r="AV128" s="232"/>
      <c r="AW128" s="232"/>
      <c r="AX128" s="896" t="s">
        <v>495</v>
      </c>
      <c r="AY128" s="897"/>
      <c r="AZ128" s="897"/>
      <c r="BA128" s="897"/>
      <c r="BB128" s="897"/>
      <c r="BC128" s="897"/>
      <c r="BD128" s="897"/>
      <c r="BE128" s="898"/>
      <c r="BF128" s="1058" t="s">
        <v>129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496</v>
      </c>
      <c r="CQ128" s="740"/>
      <c r="CR128" s="740"/>
      <c r="CS128" s="740"/>
      <c r="CT128" s="740"/>
      <c r="CU128" s="740"/>
      <c r="CV128" s="740"/>
      <c r="CW128" s="740"/>
      <c r="CX128" s="740"/>
      <c r="CY128" s="740"/>
      <c r="CZ128" s="740"/>
      <c r="DA128" s="740"/>
      <c r="DB128" s="740"/>
      <c r="DC128" s="740"/>
      <c r="DD128" s="740"/>
      <c r="DE128" s="740"/>
      <c r="DF128" s="1042"/>
      <c r="DG128" s="1043" t="s">
        <v>398</v>
      </c>
      <c r="DH128" s="1044"/>
      <c r="DI128" s="1044"/>
      <c r="DJ128" s="1044"/>
      <c r="DK128" s="1044"/>
      <c r="DL128" s="1044" t="s">
        <v>398</v>
      </c>
      <c r="DM128" s="1044"/>
      <c r="DN128" s="1044"/>
      <c r="DO128" s="1044"/>
      <c r="DP128" s="1044"/>
      <c r="DQ128" s="1044" t="s">
        <v>398</v>
      </c>
      <c r="DR128" s="1044"/>
      <c r="DS128" s="1044"/>
      <c r="DT128" s="1044"/>
      <c r="DU128" s="1044"/>
      <c r="DV128" s="1045" t="s">
        <v>129</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2682990</v>
      </c>
      <c r="AB129" s="959"/>
      <c r="AC129" s="959"/>
      <c r="AD129" s="959"/>
      <c r="AE129" s="960"/>
      <c r="AF129" s="961">
        <v>2875955</v>
      </c>
      <c r="AG129" s="959"/>
      <c r="AH129" s="959"/>
      <c r="AI129" s="959"/>
      <c r="AJ129" s="960"/>
      <c r="AK129" s="961">
        <v>2814909</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445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286313</v>
      </c>
      <c r="AB130" s="959"/>
      <c r="AC130" s="959"/>
      <c r="AD130" s="959"/>
      <c r="AE130" s="960"/>
      <c r="AF130" s="961">
        <v>290004</v>
      </c>
      <c r="AG130" s="959"/>
      <c r="AH130" s="959"/>
      <c r="AI130" s="959"/>
      <c r="AJ130" s="960"/>
      <c r="AK130" s="961">
        <v>289294</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5.9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2396677</v>
      </c>
      <c r="AB131" s="986"/>
      <c r="AC131" s="986"/>
      <c r="AD131" s="986"/>
      <c r="AE131" s="987"/>
      <c r="AF131" s="985">
        <v>2585951</v>
      </c>
      <c r="AG131" s="986"/>
      <c r="AH131" s="986"/>
      <c r="AI131" s="986"/>
      <c r="AJ131" s="987"/>
      <c r="AK131" s="985">
        <v>2525615</v>
      </c>
      <c r="AL131" s="986"/>
      <c r="AM131" s="986"/>
      <c r="AN131" s="986"/>
      <c r="AO131" s="987"/>
      <c r="AP131" s="1110"/>
      <c r="AQ131" s="1111"/>
      <c r="AR131" s="1111"/>
      <c r="AS131" s="1111"/>
      <c r="AT131" s="1112"/>
      <c r="AU131" s="233"/>
      <c r="AV131" s="233"/>
      <c r="AW131" s="233"/>
      <c r="AX131" s="1083" t="s">
        <v>503</v>
      </c>
      <c r="AY131" s="740"/>
      <c r="AZ131" s="740"/>
      <c r="BA131" s="740"/>
      <c r="BB131" s="740"/>
      <c r="BC131" s="740"/>
      <c r="BD131" s="740"/>
      <c r="BE131" s="1042"/>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5.5803931860000002</v>
      </c>
      <c r="AB132" s="1097"/>
      <c r="AC132" s="1097"/>
      <c r="AD132" s="1097"/>
      <c r="AE132" s="1098"/>
      <c r="AF132" s="1099">
        <v>5.8747052829999999</v>
      </c>
      <c r="AG132" s="1097"/>
      <c r="AH132" s="1097"/>
      <c r="AI132" s="1097"/>
      <c r="AJ132" s="1098"/>
      <c r="AK132" s="1099">
        <v>6.4199016870000003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5.7</v>
      </c>
      <c r="AB133" s="1080"/>
      <c r="AC133" s="1080"/>
      <c r="AD133" s="1080"/>
      <c r="AE133" s="1081"/>
      <c r="AF133" s="1079">
        <v>6.1</v>
      </c>
      <c r="AG133" s="1080"/>
      <c r="AH133" s="1080"/>
      <c r="AI133" s="1080"/>
      <c r="AJ133" s="1081"/>
      <c r="AK133" s="1079">
        <v>5.9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RHQ/fwNMldMTVXbPaOR37AsLGqRRPJFMd0Jt0aQ7/nteghvhK0+lvKIh/9EWfLDSUWgDVE4o/ngexlXdnDlOA==" saltValue="M5i/ZYfl7LsJWYZEKiQ7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5n+jqL9cTfZd1QhBjVICoVkZhjKgu14CqyVNt2ZsURECO+qNCbh5kGq6Xd2DXlNuN3/HGMA8aVkdcQFJ9SdfA==" saltValue="ZjmXhZMNuNkzAzQVPgy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LS7/fu7h34SbPyBcpO8EYjBakZooNkz2++oAWZAElQG2EE5SiFRhM3m9mvyzySZq3x+S5j4TQHG29z5J0ZMWg==" saltValue="/ze184zYFZoNatFWFAtI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856756</v>
      </c>
      <c r="AP9" s="281">
        <v>132954</v>
      </c>
      <c r="AQ9" s="282">
        <v>139150</v>
      </c>
      <c r="AR9" s="283">
        <v>-4.5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133151</v>
      </c>
      <c r="AP10" s="284">
        <v>20663</v>
      </c>
      <c r="AQ10" s="285">
        <v>19663</v>
      </c>
      <c r="AR10" s="286">
        <v>5.0999999999999996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28145</v>
      </c>
      <c r="AP11" s="284">
        <v>4368</v>
      </c>
      <c r="AQ11" s="285">
        <v>1097</v>
      </c>
      <c r="AR11" s="286">
        <v>298.2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39817</v>
      </c>
      <c r="AP13" s="284">
        <v>6179</v>
      </c>
      <c r="AQ13" s="285">
        <v>5184</v>
      </c>
      <c r="AR13" s="286">
        <v>19.2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5772</v>
      </c>
      <c r="AP14" s="284">
        <v>896</v>
      </c>
      <c r="AQ14" s="285">
        <v>3143</v>
      </c>
      <c r="AR14" s="286">
        <v>-71.5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-97067</v>
      </c>
      <c r="AP15" s="284">
        <v>-15063</v>
      </c>
      <c r="AQ15" s="285">
        <v>-11320</v>
      </c>
      <c r="AR15" s="286">
        <v>33.1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966574</v>
      </c>
      <c r="AP16" s="284">
        <v>149996</v>
      </c>
      <c r="AQ16" s="285">
        <v>156916</v>
      </c>
      <c r="AR16" s="286">
        <v>-4.4000000000000004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14.28</v>
      </c>
      <c r="AP21" s="298">
        <v>13.85</v>
      </c>
      <c r="AQ21" s="299">
        <v>0.43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100.5</v>
      </c>
      <c r="AP22" s="303">
        <v>95.5</v>
      </c>
      <c r="AQ22" s="304">
        <v>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370238</v>
      </c>
      <c r="AP32" s="312">
        <v>57455</v>
      </c>
      <c r="AQ32" s="313">
        <v>83132</v>
      </c>
      <c r="AR32" s="314">
        <v>-30.9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51915</v>
      </c>
      <c r="AP35" s="312">
        <v>8056</v>
      </c>
      <c r="AQ35" s="313">
        <v>18852</v>
      </c>
      <c r="AR35" s="314">
        <v>-57.3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29283</v>
      </c>
      <c r="AP36" s="312">
        <v>4544</v>
      </c>
      <c r="AQ36" s="313">
        <v>4344</v>
      </c>
      <c r="AR36" s="314">
        <v>4.5999999999999996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t="s">
        <v>519</v>
      </c>
      <c r="AP37" s="312" t="s">
        <v>519</v>
      </c>
      <c r="AQ37" s="313">
        <v>1642</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t="s">
        <v>519</v>
      </c>
      <c r="AP38" s="315" t="s">
        <v>519</v>
      </c>
      <c r="AQ38" s="316">
        <v>19</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t="s">
        <v>519</v>
      </c>
      <c r="AP39" s="312" t="s">
        <v>519</v>
      </c>
      <c r="AQ39" s="313">
        <v>-4399</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-289294</v>
      </c>
      <c r="AP40" s="312">
        <v>-44894</v>
      </c>
      <c r="AQ40" s="313">
        <v>-69608</v>
      </c>
      <c r="AR40" s="314">
        <v>-35.5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162142</v>
      </c>
      <c r="AP41" s="312">
        <v>25162</v>
      </c>
      <c r="AQ41" s="313">
        <v>33982</v>
      </c>
      <c r="AR41" s="314">
        <v>-26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409815</v>
      </c>
      <c r="AN51" s="334">
        <v>57900</v>
      </c>
      <c r="AO51" s="335">
        <v>6.7</v>
      </c>
      <c r="AP51" s="336">
        <v>121449</v>
      </c>
      <c r="AQ51" s="337">
        <v>4.5999999999999996</v>
      </c>
      <c r="AR51" s="338">
        <v>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283258</v>
      </c>
      <c r="AN52" s="342">
        <v>40019</v>
      </c>
      <c r="AO52" s="343">
        <v>10.1</v>
      </c>
      <c r="AP52" s="344">
        <v>62922</v>
      </c>
      <c r="AQ52" s="345">
        <v>2.2000000000000002</v>
      </c>
      <c r="AR52" s="346">
        <v>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326102</v>
      </c>
      <c r="AN53" s="334">
        <v>47399</v>
      </c>
      <c r="AO53" s="335">
        <v>-18.100000000000001</v>
      </c>
      <c r="AP53" s="336">
        <v>145139</v>
      </c>
      <c r="AQ53" s="337">
        <v>19.5</v>
      </c>
      <c r="AR53" s="338">
        <v>-37.6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169213</v>
      </c>
      <c r="AN54" s="342">
        <v>24595</v>
      </c>
      <c r="AO54" s="343">
        <v>-38.5</v>
      </c>
      <c r="AP54" s="344">
        <v>83762</v>
      </c>
      <c r="AQ54" s="345">
        <v>33.1</v>
      </c>
      <c r="AR54" s="346">
        <v>-71.599999999999994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527472</v>
      </c>
      <c r="AN55" s="334">
        <v>78098</v>
      </c>
      <c r="AO55" s="335">
        <v>64.8</v>
      </c>
      <c r="AP55" s="336">
        <v>125391</v>
      </c>
      <c r="AQ55" s="337">
        <v>-13.6</v>
      </c>
      <c r="AR55" s="338">
        <v>78.400000000000006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127214</v>
      </c>
      <c r="AN56" s="342">
        <v>18835</v>
      </c>
      <c r="AO56" s="343">
        <v>-23.4</v>
      </c>
      <c r="AP56" s="344">
        <v>68516</v>
      </c>
      <c r="AQ56" s="345">
        <v>-18.2</v>
      </c>
      <c r="AR56" s="346">
        <v>-5.2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904950</v>
      </c>
      <c r="AN57" s="334">
        <v>137363</v>
      </c>
      <c r="AO57" s="335">
        <v>75.900000000000006</v>
      </c>
      <c r="AP57" s="336">
        <v>138402</v>
      </c>
      <c r="AQ57" s="337">
        <v>10.4</v>
      </c>
      <c r="AR57" s="338">
        <v>65.5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95957</v>
      </c>
      <c r="AN58" s="342">
        <v>14565</v>
      </c>
      <c r="AO58" s="343">
        <v>-22.7</v>
      </c>
      <c r="AP58" s="344">
        <v>70652</v>
      </c>
      <c r="AQ58" s="345">
        <v>3.1</v>
      </c>
      <c r="AR58" s="346">
        <v>-25.8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1033279</v>
      </c>
      <c r="AN59" s="334">
        <v>160347</v>
      </c>
      <c r="AO59" s="335">
        <v>16.7</v>
      </c>
      <c r="AP59" s="336">
        <v>146367</v>
      </c>
      <c r="AQ59" s="337">
        <v>5.8</v>
      </c>
      <c r="AR59" s="338">
        <v>10.9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769082</v>
      </c>
      <c r="AN60" s="342">
        <v>119349</v>
      </c>
      <c r="AO60" s="343">
        <v>719.4</v>
      </c>
      <c r="AP60" s="344">
        <v>79441</v>
      </c>
      <c r="AQ60" s="345">
        <v>12.4</v>
      </c>
      <c r="AR60" s="346">
        <v>707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640324</v>
      </c>
      <c r="AN61" s="349">
        <v>96221</v>
      </c>
      <c r="AO61" s="350">
        <v>29.2</v>
      </c>
      <c r="AP61" s="351">
        <v>135350</v>
      </c>
      <c r="AQ61" s="352">
        <v>5.3</v>
      </c>
      <c r="AR61" s="338">
        <v>23.9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288945</v>
      </c>
      <c r="AN62" s="342">
        <v>43473</v>
      </c>
      <c r="AO62" s="343">
        <v>129</v>
      </c>
      <c r="AP62" s="344">
        <v>73059</v>
      </c>
      <c r="AQ62" s="345">
        <v>6.5</v>
      </c>
      <c r="AR62" s="346">
        <v>122.5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b0+LX5j3S9dInKSzWtF/uIqyEYP68nFXY8NNzBX3bXW/1el45s28Aik9Sw4SlWxhSRrixguTdpZna8z0JyBZA==" saltValue="R+KLCpgLifr1VWG0farG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1" spans="125:125" ht="13.5" hidden="1" customHeight="1" x14ac:dyDescent="0.15">
      <c r="DU121" s="259"/>
    </row>
  </sheetData>
  <sheetProtection algorithmName="SHA-512" hashValue="E9TKpsopjcCmnXc0R3RwnHKQlD5xy+/iRvvAlR3ZF7OXiKY5qWrQz4ZZpOeO3a02UoJpAH4EMAmw5Bq5gKytCg==" saltValue="onHgUGubHCgjdeJzXqge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VQ8k0bWWg6stu1WDFlPhDkuooM1aXUy+zk3x07MWziEDJ6ewH76p7yvpDm/SAZ4qmC2ecxrVaSsjSj4ySheoYw==" saltValue="tuPF/+Tk65vtLVKdD/Bg+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28.11</v>
      </c>
      <c r="G47" s="12">
        <v>24.82</v>
      </c>
      <c r="H47" s="12">
        <v>18.690000000000001</v>
      </c>
      <c r="I47" s="12">
        <v>21.26</v>
      </c>
      <c r="J47" s="13">
        <v>32.74</v>
      </c>
    </row>
    <row r="48" spans="2:10" ht="57.75" customHeight="1" x14ac:dyDescent="0.15">
      <c r="B48" s="14"/>
      <c r="C48" s="1141" t="s">
        <v>4</v>
      </c>
      <c r="D48" s="1141"/>
      <c r="E48" s="1142"/>
      <c r="F48" s="15">
        <v>4.4000000000000004</v>
      </c>
      <c r="G48" s="16">
        <v>1.49</v>
      </c>
      <c r="H48" s="16">
        <v>7.42</v>
      </c>
      <c r="I48" s="16">
        <v>19.04</v>
      </c>
      <c r="J48" s="17">
        <v>10.71</v>
      </c>
    </row>
    <row r="49" spans="2:10" ht="57.75" customHeight="1" thickBot="1" x14ac:dyDescent="0.2">
      <c r="B49" s="18"/>
      <c r="C49" s="1143" t="s">
        <v>5</v>
      </c>
      <c r="D49" s="1143"/>
      <c r="E49" s="1144"/>
      <c r="F49" s="19" t="s">
        <v>565</v>
      </c>
      <c r="G49" s="20" t="s">
        <v>566</v>
      </c>
      <c r="H49" s="20">
        <v>1.19</v>
      </c>
      <c r="I49" s="20">
        <v>16.16</v>
      </c>
      <c r="J49" s="21">
        <v>2.27</v>
      </c>
    </row>
    <row r="50" spans="2:10"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sheetData>
  <sheetProtection algorithmName="SHA-512" hashValue="52EVts1D6UDIBHLcxC8S+RkLIlxT25BjwT0kxxg3+ctAYB8Ob3hrd3l0/tjf8jsJdn6bK5TYC09fjX2hz3ws4w==" saltValue="vkjbYEVaJ6f27Gn7jrax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2024-03-14T01:54:22Z</dcterms:created>
  <dcterms:modified xsi:type="dcterms:W3CDTF">2024-03-19T03:39:08Z</dcterms:modified>
  <cp:category/>
</cp:coreProperties>
</file>