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E0671279-762B-40A9-B778-F0953564FAF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<sst xmlns="http://schemas.openxmlformats.org/spreadsheetml/2006/main" count="1153" uniqueCount="560">
  <si>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</si>
  <si>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</si>
  <si>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</si>
  <si>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</si>
  <si>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</si>
  <si>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</si>
  <si>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</si>
  <si>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</si>
  <si>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</si>
  <si>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</si>
  <si>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</si>
  <si>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</si>
  <si>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</si>
  <si>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</si>
  <si>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</si>
  <si>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</si>
  <si>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</si>
  <si>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</si>
  <si>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</si>
  <si>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</si>
  <si>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</si>
  <si>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</si>
  <si>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</si>
  <si>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</si>
  <si>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</si>
  <si>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</si>
  <si>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</si>
  <si>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</si>
  <si>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</si>
  <si>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</si>
  <si>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</si>
  <si>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</si>
  <si>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</si>
  <si>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</si>
  <si>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</si>
  <si>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</si>
  <si>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</si>
  <si>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</si>
  <si>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</si>
  <si>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</si>
  <si>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</si>
  <si>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</si>
  <si>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</si>
  <si>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</si>
  <si>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</si>
  <si>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</si>
  <si>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</si>
  <si>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</si>
  <si>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</si>
  <si>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</si>
  <si>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</si>
  <si>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</si>
  <si>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</si>
  <si>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</si>
  <si>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</si>
  <si>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</si>
  <si>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</si>
  <si>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</si>
  <si>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</si>
  <si>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</si>
  <si>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</si>
  <si>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</si>
  <si>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</si>
  <si>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</si>
  <si>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</si>
  <si>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</si>
  <si>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</si>
  <si>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</si>
  <si>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</si>
  <si>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</si>
  <si>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</si>
  <si>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</si>
  <si>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</si>
  <si>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</si>
  <si>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</si>
  <si>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</si>
  <si>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</si>
  <si>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</si>
  <si>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</si>
  <si>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</si>
  <si>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</si>
  <si>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</si>
  <si>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</si>
  <si>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</si>
  <si>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</si>
  <si>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</si>
  <si>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</si>
  <si>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</si>
  <si>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</si>
  <si>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</si>
  <si>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</si>
  <si>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</si>
  <si>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</si>
  <si>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</si>
  <si>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長柄町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</si>
  <si>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</si>
  <si>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</si>
  <si>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</si>
  <si>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</si>
  <si>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</si>
  <si>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</si>
  <si>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</si>
  <si>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</si>
  <si>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</si>
  <si>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</si>
  <si>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</si>
  <si>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</si>
  <si>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</si>
  <si>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</si>
  <si>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</si>
  <si>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</si>
  <si>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</si>
  <si>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</si>
  <si>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</si>
  <si>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</si>
  <si>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</si>
  <si>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</si>
  <si>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</si>
  <si>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</si>
  <si>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</si>
  <si>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</si>
  <si>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</si>
  <si>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</si>
  <si>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</si>
  <si>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</si>
  <si>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</si>
  <si>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</si>
  <si>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</si>
  <si>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</si>
  <si>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</si>
  <si>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</si>
  <si>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</si>
  <si>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</si>
  <si>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</si>
  <si>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</si>
  <si>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</si>
  <si>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</si>
  <si>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</si>
  <si>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</si>
  <si>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</si>
  <si>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</si>
  <si>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</si>
  <si>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</si>
  <si>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</si>
  <si>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</si>
  <si>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</si>
  <si>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</si>
  <si>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</si>
  <si>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</si>
  <si>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</si>
  <si>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</si>
  <si>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</si>
  <si>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</si>
  <si>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</si>
  <si>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</si>
  <si>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</si>
  <si>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</si>
  <si>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</si>
  <si>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</si>
  <si>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</si>
  <si>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</si>
  <si>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</si>
  <si>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</si>
  <si>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</si>
  <si>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</si>
  <si>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</si>
  <si>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</si>
  <si>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</si>
  <si>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</si>
  <si>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</si>
  <si>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</si>
  <si>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</si>
  <si>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</si>
  <si>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</si>
  <si>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</si>
  <si>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</si>
  <si>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</si>
  <si>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</si>
  <si>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</si>
  <si>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</si>
  <si>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</si>
  <si>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</si>
  <si>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</si>
  <si>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</si>
  <si>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</si>
  <si>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</si>
  <si>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</si>
  <si>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</si>
  <si>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</si>
  <si>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</si>
  <si>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</si>
  <si>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</si>
  <si>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</si>
  <si>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</si>
  <si>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</si>
  <si>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</si>
  <si>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</si>
  <si>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</si>
  <si>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</si>
  <si>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</si>
  <si>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</si>
  <si>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</si>
  <si>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</si>
  <si>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</si>
  <si>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千葉県長柄町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</si>
  <si>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</si>
  <si>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</si>
  <si>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</si>
  <si>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</si>
  <si>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</si>
  <si>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</si>
  <si>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</si>
  <si>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</si>
  <si>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</si>
  <si>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</si>
  <si>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</si>
  <si>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</si>
  <si>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</si>
  <si>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</si>
  <si>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</si>
  <si>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</si>
  <si>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</si>
  <si>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</si>
  <si>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</si>
  <si>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</si>
  <si>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</si>
  <si>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</si>
  <si>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</si>
  <si>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</si>
  <si>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</si>
  <si>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</si>
  <si>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</si>
  <si>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</si>
  <si>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</si>
  <si>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</si>
  <si>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</si>
  <si>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</si>
  <si>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</si>
  <si>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</si>
  <si>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</si>
  <si>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</si>
  <si>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</si>
  <si>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</si>
  <si>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</si>
  <si>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</si>
  <si>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</si>
  <si>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</si>
  <si>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</si>
  <si>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</si>
  <si>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</si>
  <si>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</si>
  <si>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</si>
  <si>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</si>
  <si>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</si>
  <si>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</si>
  <si>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</si>
  <si>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</si>
  <si>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</si>
  <si>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</si>
  <si>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</si>
  <si>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</si>
  <si>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</si>
  <si>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</si>
  <si>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</si>
  <si>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</si>
  <si>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</si>
  <si>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</si>
  <si>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</si>
  <si>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</si>
  <si>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</si>
  <si>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</si>
  <si>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</si>
  <si>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</si>
  <si>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</si>
  <si>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</si>
  <si>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</si>
  <si>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</si>
  <si>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</si>
  <si>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</si>
  <si>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</si>
  <si>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</si>
  <si>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</si>
  <si>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</si>
  <si>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</si>
  <si>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</si>
  <si>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</si>
  <si>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</si>
  <si>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</si>
  <si>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</si>
  <si>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</si>
  <si>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</si>
  <si>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</si>
  <si>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</si>
  <si>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</si>
  <si>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</si>
  <si>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</si>
  <si>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</si>
  <si>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</si>
  <si>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</si>
  <si>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</si>
  <si>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</si>
  <si>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</si>
  <si>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</si>
  <si>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</si>
  <si>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</si>
  <si>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</si>
  <si>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</si>
  <si>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</si>
  <si>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</si>
  <si>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</si>
  <si>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</si>
  <si>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</si>
  <si>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</si>
  <si>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</si>
  <si>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</si>
  <si>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</si>
  <si>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</si>
  <si>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</si>
  <si>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</si>
  <si>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</si>
  <si>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</si>
  <si>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</si>
  <si>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</si>
  <si>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</si>
  <si>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</si>
  <si>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</si>
  <si>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</si>
  <si>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</si>
  <si>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</si>
  <si>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</si>
  <si>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</si>
  <si>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</si>
  <si>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</si>
  <si>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</si>
  <si>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</si>
  <si>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</si>
  <si>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</si>
  <si>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</si>
  <si>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</si>
  <si>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</si>
  <si>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</si>
  <si>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</si>
  <si>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</si>
  <si>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</si>
  <si>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</si>
  <si>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</si>
  <si>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</si>
  <si>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</si>
  <si>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</si>
  <si>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</si>
  <si>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</si>
  <si>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</si>
  <si>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</si>
  <si>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</si>
  <si>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</si>
  <si>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千葉県長柄町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</si>
  <si>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</si>
  <si>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</si>
  <si>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</si>
  <si>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</si>
  <si>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</si>
  <si>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</si>
  <si>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</si>
  <si>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</si>
  <si>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</si>
  <si>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</si>
  <si>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</si>
  <si>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</si>
  <si>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</si>
  <si>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</si>
  <si>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</si>
  <si>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</si>
  <si>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</si>
  <si>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</si>
  <si>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</si>
  <si>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</si>
  <si>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</si>
  <si>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</si>
  <si>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</si>
  <si>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</si>
  <si>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</si>
  <si>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</si>
  <si>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</si>
  <si>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</si>
  <si>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</si>
  <si>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</si>
  <si>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</si>
  <si>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</si>
  <si>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</si>
  <si>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</si>
  <si>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</si>
  <si>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</si>
  <si>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</si>
  <si>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</si>
  <si>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</si>
  <si>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</si>
  <si>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</si>
  <si>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</si>
  <si>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</si>
  <si>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</si>
  <si>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</si>
  <si>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</si>
  <si>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</si>
  <si>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</si>
  <si>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</si>
  <si>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</si>
  <si>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</si>
  <si>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</si>
  <si>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</si>
  <si>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</si>
  <si>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</si>
  <si>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</si>
  <si>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</si>
  <si>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</si>
  <si>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</si>
  <si>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</si>
  <si>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</si>
  <si>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</si>
  <si>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</si>
  <si>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</si>
  <si>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</si>
  <si>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</si>
  <si>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</si>
  <si>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</si>
  <si>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</si>
  <si>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</si>
  <si>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</si>
  <si>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</si>
  <si>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</si>
  <si>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</si>
  <si>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</si>
  <si>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</si>
  <si>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</si>
  <si>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</si>
  <si>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</si>
  <si>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</si>
  <si>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</si>
  <si>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</si>
  <si>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</si>
  <si>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</si>
  <si>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</si>
  <si>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</si>
  <si>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</si>
  <si>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</si>
  <si>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</si>
  <si>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</si>
  <si>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</si>
  <si>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</si>
  <si>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</si>
  <si>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</si>
  <si>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</si>
  <si>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</si>
  <si>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</si>
  <si>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</si>
  <si>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</si>
  <si>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</si>
  <si>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</si>
  <si>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</si>
  <si>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</si>
  <si>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</si>
  <si>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</si>
  <si>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</si>
  <si>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</si>
  <si>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</si>
  <si>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</si>
  <si>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</si>
  <si>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</si>
  <si>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</si>
  <si>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</si>
  <si>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</si>
  <si>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</si>
  <si>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</si>
  <si>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</si>
  <si>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</si>
  <si>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</si>
  <si>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</si>
  <si>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</si>
  <si>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</si>
  <si>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</si>
  <si>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</si>
  <si>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</si>
  <si>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</si>
  <si>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</si>
  <si>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</si>
  <si>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</si>
  <si>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</si>
  <si>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</si>
  <si>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</si>
  <si>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</si>
  <si>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</si>
  <si>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</si>
  <si>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</si>
  <si>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</si>
  <si>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</si>
  <si>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</si>
  <si>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</si>
  <si>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</si>
  <si>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</si>
  <si>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</si>
  <si>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</si>
  <si>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</si>
  <si>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</si>
  <si>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</si>
  <si>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</si>
  <si>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</si>
  <si>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</si>
  <si>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</si>
  <si>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</si>
  <si>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</si>
  <si>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</si>
  <si>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</si>
  <si>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</si>
  <si>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</si>
  <si>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</si>
  <si>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</si>
  <si>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</si>
  <si>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</si>
  <si>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</si>
  <si>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</si>
  <si>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</si>
  <si>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</si>
  <si>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</si>
  <si>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</si>
  <si>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</si>
  <si>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</si>
  <si>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</si>
  <si>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</si>
  <si>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</si>
  <si>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</si>
  <si>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2.04</t>
  </si>
  <si>
    <t>一般会計</t>
  </si>
  <si>
    <t>国民健康保険特別会計</t>
  </si>
  <si>
    <t>下水道事業会計</t>
  </si>
  <si>
    <t>介護保険特別会計</t>
  </si>
  <si>
    <t>後期高齢者医療特別会計</t>
  </si>
  <si>
    <t>その他会計（赤字）</t>
  </si>
  <si>
    <t>▲ 0.06</t>
  </si>
  <si>
    <t>その他会計（黒字）</t>
  </si>
  <si>
    <t>R02</t>
    <phoneticPr fontId="5"/>
  </si>
  <si>
    <t>R03</t>
    <phoneticPr fontId="5"/>
  </si>
  <si>
    <t>R04</t>
    <phoneticPr fontId="5"/>
  </si>
  <si>
    <t>R05</t>
    <phoneticPr fontId="5"/>
  </si>
  <si>
    <t>R06</t>
    <phoneticPr fontId="5"/>
  </si>
  <si>
    <t>-</t>
    <phoneticPr fontId="2"/>
  </si>
  <si>
    <t>長生郡市広域市町村圏組合（一般会計）</t>
    <rPh sb="0" eb="3">
      <t>チョウセイグン</t>
    </rPh>
    <rPh sb="3" eb="4">
      <t>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</si>
  <si>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長生郡市広域市町村圏組合（火葬場・斎場会計）</t>
    <rPh sb="0" eb="3">
      <t>チョウセイグン</t>
    </rPh>
    <rPh sb="3" eb="4">
      <t>シ</t>
    </rPh>
    <rPh sb="4" eb="6">
      <t>コウイキ</t>
    </rPh>
    <rPh sb="6" eb="9">
      <t>シチョウソン</t>
    </rPh>
    <rPh sb="9" eb="10">
      <t>ケン</t>
    </rPh>
    <rPh sb="10" eb="12">
      <t>クミアイ</t>
    </rPh>
    <rPh sb="13" eb="15">
      <t>カソウ</t>
    </rPh>
    <rPh sb="15" eb="16">
      <t>ジョウ</t>
    </rPh>
    <rPh sb="17" eb="19">
      <t>サイジョウ</t>
    </rPh>
    <rPh sb="19" eb="21">
      <t>カイケイ</t>
    </rPh>
    <phoneticPr fontId="2"/>
  </si>
  <si>
    <t>長生郡市広域市町村圏組合（水道事業会計）</t>
    <rPh sb="0" eb="12">
      <t>チョウセイグンシコウイキシチョウソンケンクミアイ</t>
    </rPh>
    <rPh sb="13" eb="15">
      <t>スイドウ</t>
    </rPh>
    <rPh sb="15" eb="17">
      <t>ジギョウ</t>
    </rPh>
    <rPh sb="17" eb="19">
      <t>カイケイ</t>
    </rPh>
    <phoneticPr fontId="2"/>
  </si>
  <si>
    <t>長生郡市広域市町村圏組合（病院事業会計）</t>
    <rPh sb="0" eb="12">
      <t>チョウセイグンシコウイキシチョウソンケンクミアイ</t>
    </rPh>
    <rPh sb="13" eb="15">
      <t>ビョウイン</t>
    </rPh>
    <rPh sb="15" eb="17">
      <t>ジギョウ</t>
    </rPh>
    <rPh sb="17" eb="1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</si>
  <si>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</si>
  <si>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</si>
  <si>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</si>
  <si>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</si>
  <si>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</si>
  <si>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</si>
  <si>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</si>
  <si>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長柄町公共施設整備等基金</t>
    <rPh sb="0" eb="3">
      <t>ナガラマチ</t>
    </rPh>
    <rPh sb="3" eb="5">
      <t>コウキョウ</t>
    </rPh>
    <rPh sb="5" eb="7">
      <t>シセツ</t>
    </rPh>
    <rPh sb="7" eb="9">
      <t>セイビ</t>
    </rPh>
    <rPh sb="9" eb="10">
      <t>トウ</t>
    </rPh>
    <rPh sb="10" eb="12">
      <t>キキン</t>
    </rPh>
    <phoneticPr fontId="5"/>
  </si>
  <si>
    <t>長柄町ふるさと応援基金</t>
    <rPh sb="0" eb="3">
      <t>ナガラマチ</t>
    </rPh>
    <rPh sb="7" eb="9">
      <t>オウエン</t>
    </rPh>
    <rPh sb="9" eb="11">
      <t>キキン</t>
    </rPh>
    <phoneticPr fontId="5"/>
  </si>
  <si>
    <t>長柄町森林環境譲与税基金</t>
    <rPh sb="0" eb="3">
      <t>ナガラマチ</t>
    </rPh>
    <rPh sb="3" eb="7">
      <t>シンリンカンキョウ</t>
    </rPh>
    <rPh sb="7" eb="10">
      <t>ジョウヨゼイ</t>
    </rPh>
    <rPh sb="10" eb="12">
      <t>キキン</t>
    </rPh>
    <phoneticPr fontId="5"/>
  </si>
  <si>
    <t>長柄町福祉振興基金</t>
    <rPh sb="0" eb="3">
      <t>ナガラマチ</t>
    </rPh>
    <rPh sb="3" eb="5">
      <t>フクシ</t>
    </rPh>
    <rPh sb="5" eb="7">
      <t>シンコウ</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</si>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</sst>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5464-4FA1-B962-070696268E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78098</c:v>
                </c:pt>
                <c:pt idx="1">
                  <c:v>137363</c:v>
                </c:pt>
                <c:pt idx="2">
                  <c:v>160347</c:v>
                </c:pt>
                <c:pt idx="3">
                  <c:v>95618</c:v>
                </c:pt>
                <c:pt idx="4">
                  <c:v>47884</c:v>
                </c:pt>
              </c:numCache>
            </c:numRef>
          </c:val>
          <c:smooth val="0"/>
          <c:extLst>
            <c:ext xmlns:c16="http://schemas.microsoft.com/office/drawing/2014/chart" uri="{C3380CC4-5D6E-409C-BE32-E72D297353CC}">
              <c16:uniqueId val="{00000001-5464-4FA1-B962-070696268E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7.42</c:v>
                </c:pt>
                <c:pt idx="1">
                  <c:v>19.04</c:v>
                </c:pt>
                <c:pt idx="2">
                  <c:v>10.71</c:v>
                </c:pt>
                <c:pt idx="3">
                  <c:v>9.09</c:v>
                </c:pt>
                <c:pt idx="4">
                  <c:v>7.73</c:v>
                </c:pt>
              </c:numCache>
            </c:numRef>
          </c:val>
          <c:extLst>
            <c:ext xmlns:c16="http://schemas.microsoft.com/office/drawing/2014/chart" uri="{C3380CC4-5D6E-409C-BE32-E72D297353CC}">
              <c16:uniqueId val="{00000000-8DAD-49D3-8B59-16C2DA9FD4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18.690000000000001</c:v>
                </c:pt>
                <c:pt idx="1">
                  <c:v>21.26</c:v>
                </c:pt>
                <c:pt idx="2">
                  <c:v>32.74</c:v>
                </c:pt>
                <c:pt idx="3">
                  <c:v>31.66</c:v>
                </c:pt>
                <c:pt idx="4">
                  <c:v>33.83</c:v>
                </c:pt>
              </c:numCache>
            </c:numRef>
          </c:val>
          <c:extLst>
            <c:ext xmlns:c16="http://schemas.microsoft.com/office/drawing/2014/chart" uri="{C3380CC4-5D6E-409C-BE32-E72D297353CC}">
              <c16:uniqueId val="{00000001-8DAD-49D3-8B59-16C2DA9FD4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1.19</c:v>
                </c:pt>
                <c:pt idx="1">
                  <c:v>16.16</c:v>
                </c:pt>
                <c:pt idx="2">
                  <c:v>2.27</c:v>
                </c:pt>
                <c:pt idx="3">
                  <c:v>-2.04</c:v>
                </c:pt>
                <c:pt idx="4">
                  <c:v>1.55</c:v>
                </c:pt>
              </c:numCache>
            </c:numRef>
          </c:val>
          <c:smooth val="0"/>
          <c:extLst>
            <c:ext xmlns:c16="http://schemas.microsoft.com/office/drawing/2014/chart" uri="{C3380CC4-5D6E-409C-BE32-E72D297353CC}">
              <c16:uniqueId val="{00000002-8DAD-49D3-8B59-16C2DA9FD4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0.22</c:v>
                </c:pt>
                <c:pt idx="8">
                  <c:v>0</c:v>
                </c:pt>
                <c:pt idx="9">
                  <c:v>0</c:v>
                </c:pt>
              </c:numCache>
            </c:numRef>
          </c:val>
          <c:extLst>
            <c:ext xmlns:c16="http://schemas.microsoft.com/office/drawing/2014/chart" uri="{C3380CC4-5D6E-409C-BE32-E72D297353CC}">
              <c16:uniqueId val="{00000000-8C3C-4BD4-AB61-358105B185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0.06</c:v>
                </c:pt>
                <c:pt idx="7">
                  <c:v>#N/A</c:v>
                </c:pt>
                <c:pt idx="8">
                  <c:v>0</c:v>
                </c:pt>
                <c:pt idx="9">
                  <c:v>0</c:v>
                </c:pt>
              </c:numCache>
            </c:numRef>
          </c:val>
          <c:extLst>
            <c:ext xmlns:c16="http://schemas.microsoft.com/office/drawing/2014/chart" uri="{C3380CC4-5D6E-409C-BE32-E72D297353CC}">
              <c16:uniqueId val="{00000001-8C3C-4BD4-AB61-358105B185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3C-4BD4-AB61-358105B185A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C3C-4BD4-AB61-358105B185A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C3C-4BD4-AB61-358105B185A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0.04</c:v>
                </c:pt>
                <c:pt idx="6">
                  <c:v>#N/A</c:v>
                </c:pt>
                <c:pt idx="7">
                  <c:v>0.05</c:v>
                </c:pt>
                <c:pt idx="8">
                  <c:v>#N/A</c:v>
                </c:pt>
                <c:pt idx="9">
                  <c:v>0.05</c:v>
                </c:pt>
              </c:numCache>
            </c:numRef>
          </c:val>
          <c:extLst>
            <c:ext xmlns:c16="http://schemas.microsoft.com/office/drawing/2014/chart" uri="{C3380CC4-5D6E-409C-BE32-E72D297353CC}">
              <c16:uniqueId val="{00000005-8C3C-4BD4-AB61-358105B185A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c:v>
                </c:pt>
                <c:pt idx="2">
                  <c:v>#N/A</c:v>
                </c:pt>
                <c:pt idx="3">
                  <c:v>1.33</c:v>
                </c:pt>
                <c:pt idx="4">
                  <c:v>#N/A</c:v>
                </c:pt>
                <c:pt idx="5">
                  <c:v>1.29</c:v>
                </c:pt>
                <c:pt idx="6">
                  <c:v>#N/A</c:v>
                </c:pt>
                <c:pt idx="7">
                  <c:v>0.79</c:v>
                </c:pt>
                <c:pt idx="8">
                  <c:v>#N/A</c:v>
                </c:pt>
                <c:pt idx="9">
                  <c:v>0.61</c:v>
                </c:pt>
              </c:numCache>
            </c:numRef>
          </c:val>
          <c:extLst>
            <c:ext xmlns:c16="http://schemas.microsoft.com/office/drawing/2014/chart" uri="{C3380CC4-5D6E-409C-BE32-E72D297353CC}">
              <c16:uniqueId val="{00000006-8C3C-4BD4-AB61-358105B185A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1.76</c:v>
                </c:pt>
              </c:numCache>
            </c:numRef>
          </c:val>
          <c:extLst>
            <c:ext xmlns:c16="http://schemas.microsoft.com/office/drawing/2014/chart" uri="{C3380CC4-5D6E-409C-BE32-E72D297353CC}">
              <c16:uniqueId val="{00000007-8C3C-4BD4-AB61-358105B185A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c:v>
                </c:pt>
                <c:pt idx="2">
                  <c:v>#N/A</c:v>
                </c:pt>
                <c:pt idx="3">
                  <c:v>3.79</c:v>
                </c:pt>
                <c:pt idx="4">
                  <c:v>#N/A</c:v>
                </c:pt>
                <c:pt idx="5">
                  <c:v>4.1900000000000004</c:v>
                </c:pt>
                <c:pt idx="6">
                  <c:v>#N/A</c:v>
                </c:pt>
                <c:pt idx="7">
                  <c:v>3.71</c:v>
                </c:pt>
                <c:pt idx="8">
                  <c:v>#N/A</c:v>
                </c:pt>
                <c:pt idx="9">
                  <c:v>3.47</c:v>
                </c:pt>
              </c:numCache>
            </c:numRef>
          </c:val>
          <c:extLst>
            <c:ext xmlns:c16="http://schemas.microsoft.com/office/drawing/2014/chart" uri="{C3380CC4-5D6E-409C-BE32-E72D297353CC}">
              <c16:uniqueId val="{00000008-8C3C-4BD4-AB61-358105B185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7.41</c:v>
                </c:pt>
                <c:pt idx="2">
                  <c:v>#N/A</c:v>
                </c:pt>
                <c:pt idx="3">
                  <c:v>19.04</c:v>
                </c:pt>
                <c:pt idx="4">
                  <c:v>#N/A</c:v>
                </c:pt>
                <c:pt idx="5">
                  <c:v>10.71</c:v>
                </c:pt>
                <c:pt idx="6">
                  <c:v>#N/A</c:v>
                </c:pt>
                <c:pt idx="7">
                  <c:v>9.09</c:v>
                </c:pt>
                <c:pt idx="8">
                  <c:v>#N/A</c:v>
                </c:pt>
                <c:pt idx="9">
                  <c:v>7.72</c:v>
                </c:pt>
              </c:numCache>
            </c:numRef>
          </c:val>
          <c:extLst>
            <c:ext xmlns:c16="http://schemas.microsoft.com/office/drawing/2014/chart" uri="{C3380CC4-5D6E-409C-BE32-E72D297353CC}">
              <c16:uniqueId val="{00000009-8C3C-4BD4-AB61-358105B185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285</c:v>
                </c:pt>
                <c:pt idx="5">
                  <c:v>288</c:v>
                </c:pt>
                <c:pt idx="8">
                  <c:v>290</c:v>
                </c:pt>
                <c:pt idx="11">
                  <c:v>298</c:v>
                </c:pt>
                <c:pt idx="14">
                  <c:v>291</c:v>
                </c:pt>
              </c:numCache>
            </c:numRef>
          </c:val>
          <c:extLst>
            <c:ext xmlns:c16="http://schemas.microsoft.com/office/drawing/2014/chart" uri="{C3380CC4-5D6E-409C-BE32-E72D297353CC}">
              <c16:uniqueId val="{00000000-1128-4040-8170-89B16C9887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28-4040-8170-89B16C9887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28-4040-8170-89B16C9887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32</c:v>
                </c:pt>
                <c:pt idx="6">
                  <c:v>29</c:v>
                </c:pt>
                <c:pt idx="9">
                  <c:v>39</c:v>
                </c:pt>
                <c:pt idx="12">
                  <c:v>35</c:v>
                </c:pt>
              </c:numCache>
            </c:numRef>
          </c:val>
          <c:extLst>
            <c:ext xmlns:c16="http://schemas.microsoft.com/office/drawing/2014/chart" uri="{C3380CC4-5D6E-409C-BE32-E72D297353CC}">
              <c16:uniqueId val="{00000003-1128-4040-8170-89B16C9887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c:v>
                </c:pt>
                <c:pt idx="3">
                  <c:v>52</c:v>
                </c:pt>
                <c:pt idx="6">
                  <c:v>52</c:v>
                </c:pt>
                <c:pt idx="9">
                  <c:v>48</c:v>
                </c:pt>
                <c:pt idx="12">
                  <c:v>41</c:v>
                </c:pt>
              </c:numCache>
            </c:numRef>
          </c:val>
          <c:extLst>
            <c:ext xmlns:c16="http://schemas.microsoft.com/office/drawing/2014/chart" uri="{C3380CC4-5D6E-409C-BE32-E72D297353CC}">
              <c16:uniqueId val="{00000004-1128-4040-8170-89B16C9887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28-4040-8170-89B16C9887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28-4040-8170-89B16C9887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336</c:v>
                </c:pt>
                <c:pt idx="3">
                  <c:v>358</c:v>
                </c:pt>
                <c:pt idx="6">
                  <c:v>370</c:v>
                </c:pt>
                <c:pt idx="9">
                  <c:v>407</c:v>
                </c:pt>
                <c:pt idx="12">
                  <c:v>403</c:v>
                </c:pt>
              </c:numCache>
            </c:numRef>
          </c:val>
          <c:extLst>
            <c:ext xmlns:c16="http://schemas.microsoft.com/office/drawing/2014/chart" uri="{C3380CC4-5D6E-409C-BE32-E72D297353CC}">
              <c16:uniqueId val="{00000007-1128-4040-8170-89B16C9887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134</c:v>
                </c:pt>
                <c:pt idx="2">
                  <c:v>#N/A</c:v>
                </c:pt>
                <c:pt idx="3">
                  <c:v>#N/A</c:v>
                </c:pt>
                <c:pt idx="4">
                  <c:v>154</c:v>
                </c:pt>
                <c:pt idx="5">
                  <c:v>#N/A</c:v>
                </c:pt>
                <c:pt idx="6">
                  <c:v>#N/A</c:v>
                </c:pt>
                <c:pt idx="7">
                  <c:v>161</c:v>
                </c:pt>
                <c:pt idx="8">
                  <c:v>#N/A</c:v>
                </c:pt>
                <c:pt idx="9">
                  <c:v>#N/A</c:v>
                </c:pt>
                <c:pt idx="10">
                  <c:v>196</c:v>
                </c:pt>
                <c:pt idx="11">
                  <c:v>#N/A</c:v>
                </c:pt>
                <c:pt idx="12">
                  <c:v>#N/A</c:v>
                </c:pt>
                <c:pt idx="13">
                  <c:v>188</c:v>
                </c:pt>
                <c:pt idx="14">
                  <c:v>#N/A</c:v>
                </c:pt>
              </c:numCache>
            </c:numRef>
          </c:val>
          <c:smooth val="0"/>
          <c:extLst>
            <c:ext xmlns:c16="http://schemas.microsoft.com/office/drawing/2014/chart" uri="{C3380CC4-5D6E-409C-BE32-E72D297353CC}">
              <c16:uniqueId val="{00000008-1128-4040-8170-89B16C9887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3277</c:v>
                </c:pt>
                <c:pt idx="5">
                  <c:v>3373</c:v>
                </c:pt>
                <c:pt idx="8">
                  <c:v>3539</c:v>
                </c:pt>
                <c:pt idx="11">
                  <c:v>3546</c:v>
                </c:pt>
                <c:pt idx="14">
                  <c:v>3323</c:v>
                </c:pt>
              </c:numCache>
            </c:numRef>
          </c:val>
          <c:extLst>
            <c:ext xmlns:c16="http://schemas.microsoft.com/office/drawing/2014/chart" uri="{C3380CC4-5D6E-409C-BE32-E72D297353CC}">
              <c16:uniqueId val="{00000000-B6C5-4704-A0E8-BA5FF5502F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6C5-4704-A0E8-BA5FF5502F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1552</c:v>
                </c:pt>
                <c:pt idx="5">
                  <c:v>1831</c:v>
                </c:pt>
                <c:pt idx="8">
                  <c:v>2284</c:v>
                </c:pt>
                <c:pt idx="11">
                  <c:v>2316</c:v>
                </c:pt>
                <c:pt idx="14">
                  <c:v>2376</c:v>
                </c:pt>
              </c:numCache>
            </c:numRef>
          </c:val>
          <c:extLst>
            <c:ext xmlns:c16="http://schemas.microsoft.com/office/drawing/2014/chart" uri="{C3380CC4-5D6E-409C-BE32-E72D297353CC}">
              <c16:uniqueId val="{00000002-B6C5-4704-A0E8-BA5FF5502F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C5-4704-A0E8-BA5FF5502F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C5-4704-A0E8-BA5FF5502F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C5-4704-A0E8-BA5FF5502F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946</c:v>
                </c:pt>
                <c:pt idx="3">
                  <c:v>924</c:v>
                </c:pt>
                <c:pt idx="6">
                  <c:v>879</c:v>
                </c:pt>
                <c:pt idx="9">
                  <c:v>843</c:v>
                </c:pt>
                <c:pt idx="12">
                  <c:v>797</c:v>
                </c:pt>
              </c:numCache>
            </c:numRef>
          </c:val>
          <c:extLst>
            <c:ext xmlns:c16="http://schemas.microsoft.com/office/drawing/2014/chart" uri="{C3380CC4-5D6E-409C-BE32-E72D297353CC}">
              <c16:uniqueId val="{00000006-B6C5-4704-A0E8-BA5FF5502F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453</c:v>
                </c:pt>
                <c:pt idx="3">
                  <c:v>257</c:v>
                </c:pt>
                <c:pt idx="6">
                  <c:v>271</c:v>
                </c:pt>
                <c:pt idx="9">
                  <c:v>269</c:v>
                </c:pt>
                <c:pt idx="12">
                  <c:v>284</c:v>
                </c:pt>
              </c:numCache>
            </c:numRef>
          </c:val>
          <c:extLst>
            <c:ext xmlns:c16="http://schemas.microsoft.com/office/drawing/2014/chart" uri="{C3380CC4-5D6E-409C-BE32-E72D297353CC}">
              <c16:uniqueId val="{00000007-B6C5-4704-A0E8-BA5FF5502F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408</c:v>
                </c:pt>
                <c:pt idx="3">
                  <c:v>372</c:v>
                </c:pt>
                <c:pt idx="6">
                  <c:v>350</c:v>
                </c:pt>
                <c:pt idx="9">
                  <c:v>309</c:v>
                </c:pt>
                <c:pt idx="12">
                  <c:v>292</c:v>
                </c:pt>
              </c:numCache>
            </c:numRef>
          </c:val>
          <c:extLst>
            <c:ext xmlns:c16="http://schemas.microsoft.com/office/drawing/2014/chart" uri="{C3380CC4-5D6E-409C-BE32-E72D297353CC}">
              <c16:uniqueId val="{00000008-B6C5-4704-A0E8-BA5FF5502F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C5-4704-A0E8-BA5FF5502F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3425</c:v>
                </c:pt>
                <c:pt idx="3">
                  <c:v>3793</c:v>
                </c:pt>
                <c:pt idx="6">
                  <c:v>4218</c:v>
                </c:pt>
                <c:pt idx="9">
                  <c:v>4260</c:v>
                </c:pt>
                <c:pt idx="12">
                  <c:v>4037</c:v>
                </c:pt>
              </c:numCache>
            </c:numRef>
          </c:val>
          <c:extLst>
            <c:ext xmlns:c16="http://schemas.microsoft.com/office/drawing/2014/chart" uri="{C3380CC4-5D6E-409C-BE32-E72D297353CC}">
              <c16:uniqueId val="{0000000A-B6C5-4704-A0E8-BA5FF5502F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404</c:v>
                </c:pt>
                <c:pt idx="2">
                  <c:v>#N/A</c:v>
                </c:pt>
                <c:pt idx="3">
                  <c:v>#N/A</c:v>
                </c:pt>
                <c:pt idx="4">
                  <c:v>142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C5-4704-A0E8-BA5FF5502F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922</c:v>
                </c:pt>
                <c:pt idx="1">
                  <c:v>905</c:v>
                </c:pt>
                <c:pt idx="2">
                  <c:v>985</c:v>
                </c:pt>
              </c:numCache>
            </c:numRef>
          </c:val>
          <c:extLst>
            <c:ext xmlns:c16="http://schemas.microsoft.com/office/drawing/2014/chart" uri="{C3380CC4-5D6E-409C-BE32-E72D297353CC}">
              <c16:uniqueId val="{00000000-6B52-4F83-B597-2A8C2FD1B9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c:v>
                </c:pt>
                <c:pt idx="1">
                  <c:v>93</c:v>
                </c:pt>
                <c:pt idx="2">
                  <c:v>111</c:v>
                </c:pt>
              </c:numCache>
            </c:numRef>
          </c:val>
          <c:extLst>
            <c:ext xmlns:c16="http://schemas.microsoft.com/office/drawing/2014/chart" uri="{C3380CC4-5D6E-409C-BE32-E72D297353CC}">
              <c16:uniqueId val="{00000001-6B52-4F83-B597-2A8C2FD1B9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1003</c:v>
                </c:pt>
                <c:pt idx="1">
                  <c:v>1028</c:v>
                </c:pt>
                <c:pt idx="2">
                  <c:v>1013</c:v>
                </c:pt>
              </c:numCache>
            </c:numRef>
          </c:val>
          <c:extLst>
            <c:ext xmlns:c16="http://schemas.microsoft.com/office/drawing/2014/chart" uri="{C3380CC4-5D6E-409C-BE32-E72D297353CC}">
              <c16:uniqueId val="{00000002-6B52-4F83-B597-2A8C2FD1B9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公債費比率の分子は増加傾向にあったが、令和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年度は減少に転じた。</a:t>
          </a:r>
        </a:p>
        <a:p>
          <a:r>
            <a:rPr kumimoji="1" lang="ja-JP" altLang="en-US" sz="1400">
              <a:latin typeface="ＭＳ ゴシック" pitchFamily="49" charset="-128"/>
              <a:ea typeface="ＭＳ ゴシック" pitchFamily="49" charset="-128"/>
            </a:rPr>
            <a:t>しかしながら、数年間にわたって借入を</a:t>
          </a:r>
          <a:r>
            <a:rPr kumimoji="1" lang="ja-JP" altLang="en-US" sz="1400">
              <a:solidFill>
                <a:sysClr val="windowText" lastClr="000000"/>
              </a:solidFill>
              <a:latin typeface="ＭＳ ゴシック" pitchFamily="49" charset="-128"/>
              <a:ea typeface="ＭＳ ゴシック" pitchFamily="49" charset="-128"/>
            </a:rPr>
            <a:t>行った新公民館建設事業の元金償還が令和</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年度から開始されるため、元利償還金等は徐々に増加していくものと予見される。</a:t>
          </a:r>
        </a:p>
        <a:p>
          <a:r>
            <a:rPr kumimoji="1" lang="ja-JP" altLang="en-US" sz="1400">
              <a:solidFill>
                <a:sysClr val="windowText" lastClr="000000"/>
              </a:solidFill>
              <a:latin typeface="ＭＳ ゴシック" pitchFamily="49" charset="-128"/>
              <a:ea typeface="ＭＳ ゴシック" pitchFamily="49" charset="-128"/>
            </a:rPr>
            <a:t>実施事業について、町民目線で改めて事</a:t>
          </a:r>
          <a:r>
            <a:rPr kumimoji="1" lang="ja-JP" altLang="en-US" sz="1400">
              <a:latin typeface="ＭＳ ゴシック" pitchFamily="49" charset="-128"/>
              <a:ea typeface="ＭＳ ゴシック" pitchFamily="49" charset="-128"/>
            </a:rPr>
            <a:t>業の必要性を見つめ直すとともに、長期的な年次計画の再検討を行い、新規地方債の発行を抑制することで、安定した公債費負担比率に努める。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年度将来負担比率は、分子となる将来負担額が減少</a:t>
          </a:r>
          <a:r>
            <a:rPr kumimoji="1" lang="ja-JP" altLang="en-US" sz="1200">
              <a:solidFill>
                <a:sysClr val="windowText" lastClr="000000"/>
              </a:solidFill>
              <a:latin typeface="ＭＳ ゴシック" pitchFamily="49" charset="-128"/>
              <a:ea typeface="ＭＳ ゴシック" pitchFamily="49" charset="-128"/>
            </a:rPr>
            <a:t>したため減少</a:t>
          </a:r>
          <a:r>
            <a:rPr kumimoji="1" lang="ja-JP" altLang="en-US" sz="1200">
              <a:latin typeface="ＭＳ ゴシック" pitchFamily="49" charset="-128"/>
              <a:ea typeface="ＭＳ ゴシック" pitchFamily="49" charset="-128"/>
            </a:rPr>
            <a:t>している。</a:t>
          </a:r>
        </a:p>
        <a:p>
          <a:r>
            <a:rPr kumimoji="1" lang="ja-JP" altLang="en-US" sz="1200">
              <a:latin typeface="ＭＳ ゴシック" pitchFamily="49" charset="-128"/>
              <a:ea typeface="ＭＳ ゴシック" pitchFamily="49" charset="-128"/>
            </a:rPr>
            <a:t>充当可能財源等のうち、充当可能基金については、令和元年激甚災害対応に係る基金の取り崩しの影響で減少していたが、歳計剰余金の処分等に係る基金の積立額の増加によって回復できたため、以前の水準に戻っている。</a:t>
          </a:r>
        </a:p>
        <a:p>
          <a:r>
            <a:rPr kumimoji="1" lang="ja-JP" altLang="en-US" sz="1200">
              <a:latin typeface="ＭＳ ゴシック" pitchFamily="49" charset="-128"/>
              <a:ea typeface="ＭＳ ゴシック" pitchFamily="49" charset="-128"/>
            </a:rPr>
            <a:t>長期的な視点では、地方債現在高の増加、老朽化した公共施設の維持管理費及び更新費等の歳出圧力の上昇に伴う基金の取り崩しによって充当可能財源が減少し、将来負担比率が増加していくことが予見される。</a:t>
          </a:r>
        </a:p>
        <a:p>
          <a:r>
            <a:rPr kumimoji="1" lang="ja-JP" altLang="en-US" sz="1200">
              <a:latin typeface="ＭＳ ゴシック" pitchFamily="49" charset="-128"/>
              <a:ea typeface="ＭＳ ゴシック" pitchFamily="49" charset="-128"/>
            </a:rPr>
            <a:t>総合計画に基づき、計画的な積み立ての履行、新規事業の優先度及び重要度（町民視点での事業の必要性）の再考、事業期間の延長が可能なものについては年次計画の再検討を行い、地方債の新規発行を抑えること等の対応で将来負担比率の上昇を抑え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千葉県長柄町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年度に引き続き、剰余金が発生したことによって積立を実施できたことが、基金増額の要因である。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事務事業の見直し（事業の緊急性・重要性等を勘案した上で実施事業を選別）、歳出経費の節減を行い、一般財源不足分への繰り入れを抑制していく。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また、歳計剰余金を含め計画的な積み立てを行うことで、基金保有額の安定を図る。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公共施設整備等基金：公共施設の整備及び修繕に充当する。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ふるさと応援基金：ふるさと納税を原資とし、まちづくりや地域づくりの形成等を図る。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森林環境譲与税基金：間伐や担い手の確保、木材利用の促進、普及啓発等の森林整備に資する。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福祉振興基金：福祉活動の促進及び快適な生活環境の形成等を図る。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公共施設整備等基金：給食センター蒸気ボイラー工事等に伴う取崩により減少した。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ふるさと応援基金：ふるさと応援寄付金の積立により増加した。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森林環境譲与税基金：毎年の譲与税額が少額のため、将来的な森林整備等に向けた積み立てを実施したことによって増加した。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福祉振興基金：福祉センター機器整備等工事に伴う取崩により減少した。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公共施設整備等基金：大規模建設事業や公共施設の老朽化による維持管理、更新といった歳出圧力が強まることに備えて、基金の積み立てを積極的に行うよう努める。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ふるさと応援基金：まちづくり、地域づくりの形成等を図る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ため、健全な基金運営を行うよう努める。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森林環境譲与税基金：森林環境譲与税を原資としているが、毎年の譲与税額が少額のため、一定の期間の積み立てを経て、森林整備等に充当することとする。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福祉振興基金：福祉センターをはじめとする住民福祉に資する施設の長寿命化を図るため、健全な基金運営を行うよう努める。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財源に余力（普通交付税等の増加）が生じたこと等により積み立てを実施でき、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財政調整基金は、年度間の財源調整を図るための大切な財源であるため、今後も残高を標準財政規模の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％程度以上となるよう安定的な維持に努める。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普通交付税算入による増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将来的に元利償還費の増加が予見されるため、地方債の償還計画を踏まえ、健全な基金運営に努める。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6,233
6,093
47.11
4,472,504
4,215,627
224,936
2,911,469
4,037,269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類似団体内平均値を上回っているものの、少子高齢化に伴う人口減少や資源価格の高騰などの影響による企業の減収等の理由から、歳入減少が予想される。このため、今後も厳しい財政運営が予想される。</a:t>
          </a:r>
        </a:p>
        <a:p>
          <a:r>
            <a:rPr kumimoji="1" lang="ja-JP" altLang="en-US" sz="1300">
              <a:latin typeface="ＭＳ Ｐゴシック" panose="020B0600070205080204" pitchFamily="50" charset="-128"/>
              <a:ea typeface="ＭＳ Ｐゴシック" panose="020B0600070205080204" pitchFamily="50" charset="-128"/>
            </a:rPr>
            <a:t>投資的経費をはじめとした歳出の抑制とともに、町税の徴収率向上及び自主財源の確保といった歳入の強化に努めていく。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62795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41</xdr:row>
      <xdr:rowOff>35983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118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地籍調査事業に係る補助事業完了に伴う物件費の減などから昨年度より減少したものの、依然として類似団体内平均値を上回っている状況である。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も、人件費の増加や新発債に伴う公債費の増加、高齢人口の増加に伴う介護保険及び後期高齢者医療の特別会計への繰出金の増加といった経常的な経費が見込まれるため、実施事業の抜本的な見直しを図り、節減に努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64</xdr:row>
      <xdr:rowOff>102108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314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1565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63</xdr:row>
      <xdr:rowOff>114300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2609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64</xdr:row>
      <xdr:rowOff>92456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26090"/>
          <a:ext cx="8890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事業及び消防事業並びに上水道事業を一部事務組合（長生郡市広域市町村圏組合等）で実施している。このこと（ごみ処理事業及び消防事業並びに上水道事業は人件費ではなく補助費で計上）から、類似団体内平均値と比較して、人件費を抑えられていると推察する。</a:t>
          </a:r>
        </a:p>
        <a:p>
          <a:r>
            <a:rPr kumimoji="1" lang="ja-JP" altLang="en-US" sz="1300">
              <a:latin typeface="ＭＳ Ｐゴシック" panose="020B0600070205080204" pitchFamily="50" charset="-128"/>
              <a:ea typeface="ＭＳ Ｐゴシック" panose="020B0600070205080204" pitchFamily="50" charset="-128"/>
            </a:rPr>
            <a:t>今後は、人口減少に伴い「１人当たり」で換算した場合の金額の増加が予想されるため、行財政改革への取組を通じた事務事業の見直し及び効率化、定員管理の適正化に努める。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114247</xdr:rowOff>
    </xdr:from>
    <xdr:to>
      <xdr:col>23</xdr:col>
      <xdr:colOff>133350</xdr:colOff>
      <xdr:row>81</xdr:row>
      <xdr:rowOff>120740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1697"/>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105518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2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114247</xdr:rowOff>
    </xdr:from>
    <xdr:to>
      <xdr:col>19</xdr:col>
      <xdr:colOff>133350</xdr:colOff>
      <xdr:row>81</xdr:row>
      <xdr:rowOff>133135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01697"/>
          <a:ext cx="889000" cy="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119921</xdr:rowOff>
    </xdr:from>
    <xdr:to>
      <xdr:col>15</xdr:col>
      <xdr:colOff>82550</xdr:colOff>
      <xdr:row>81</xdr:row>
      <xdr:rowOff>133135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7371"/>
          <a:ext cx="8890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119921</xdr:rowOff>
    </xdr:from>
    <xdr:to>
      <xdr:col>11</xdr:col>
      <xdr:colOff>31750</xdr:colOff>
      <xdr:row>81</xdr:row>
      <xdr:rowOff>124585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07371"/>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69940</xdr:rowOff>
    </xdr:from>
    <xdr:to>
      <xdr:col>23</xdr:col>
      <xdr:colOff>184150</xdr:colOff>
      <xdr:row>82</xdr:row>
      <xdr:rowOff>90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162667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63447</xdr:rowOff>
    </xdr:from>
    <xdr:to>
      <xdr:col>19</xdr:col>
      <xdr:colOff>184150</xdr:colOff>
      <xdr:row>81</xdr:row>
      <xdr:rowOff>165047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3774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9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82335</xdr:rowOff>
    </xdr:from>
    <xdr:to>
      <xdr:col>15</xdr:col>
      <xdr:colOff>133350</xdr:colOff>
      <xdr:row>82</xdr:row>
      <xdr:rowOff>12485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69121</xdr:rowOff>
    </xdr:from>
    <xdr:to>
      <xdr:col>11</xdr:col>
      <xdr:colOff>82550</xdr:colOff>
      <xdr:row>81</xdr:row>
      <xdr:rowOff>170721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73785</xdr:rowOff>
    </xdr:from>
    <xdr:to>
      <xdr:col>7</xdr:col>
      <xdr:colOff>31750</xdr:colOff>
      <xdr:row>82</xdr:row>
      <xdr:rowOff>3935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160162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4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これは高卒職員の給与を近隣自治体と同程度にしていることから、国より高い水準になっているためである。</a:t>
          </a:r>
        </a:p>
        <a:p>
          <a:r>
            <a:rPr kumimoji="1" lang="ja-JP" altLang="en-US" sz="1300">
              <a:latin typeface="ＭＳ Ｐゴシック" panose="020B0600070205080204" pitchFamily="50" charset="-128"/>
              <a:ea typeface="ＭＳ Ｐゴシック" panose="020B0600070205080204" pitchFamily="50" charset="-128"/>
            </a:rPr>
            <a:t>現在、人事評価の結果を反映した給与への転換を図っており、給与水準の適正化に努めていく。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12398</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714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294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88</xdr:row>
      <xdr:rowOff>126395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0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105125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75595</xdr:rowOff>
    </xdr:from>
    <xdr:to>
      <xdr:col>64</xdr:col>
      <xdr:colOff>152400</xdr:colOff>
      <xdr:row>89</xdr:row>
      <xdr:rowOff>5745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類似団体内平均値と比較して概ね同程度である。</a:t>
          </a:r>
        </a:p>
        <a:p>
          <a:r>
            <a:rPr kumimoji="1" lang="ja-JP" altLang="en-US" sz="1300">
              <a:latin typeface="ＭＳ Ｐゴシック" panose="020B0600070205080204" pitchFamily="50" charset="-128"/>
              <a:ea typeface="ＭＳ Ｐゴシック" panose="020B0600070205080204" pitchFamily="50" charset="-128"/>
            </a:rPr>
            <a:t>実施事業の見直しや組織の合理化を図り、第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次行政改革大綱に基づいた定員管理計画による職員数の適正化、指定管理者制度の活用や民間事業者への委託を推進し、行政サービスの質が落ちることのないよう適正な定員管理に努める。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104775</xdr:rowOff>
    </xdr:from>
    <xdr:to>
      <xdr:col>81</xdr:col>
      <xdr:colOff>44450</xdr:colOff>
      <xdr:row>62</xdr:row>
      <xdr:rowOff>145796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34675"/>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104775</xdr:rowOff>
    </xdr:from>
    <xdr:to>
      <xdr:col>77</xdr:col>
      <xdr:colOff>44450</xdr:colOff>
      <xdr:row>62</xdr:row>
      <xdr:rowOff>107188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3467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107188</xdr:rowOff>
    </xdr:from>
    <xdr:to>
      <xdr:col>72</xdr:col>
      <xdr:colOff>203200</xdr:colOff>
      <xdr:row>62</xdr:row>
      <xdr:rowOff>118449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3708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90297</xdr:rowOff>
    </xdr:from>
    <xdr:to>
      <xdr:col>68</xdr:col>
      <xdr:colOff>152400</xdr:colOff>
      <xdr:row>62</xdr:row>
      <xdr:rowOff>118449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2019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94996</xdr:rowOff>
    </xdr:from>
    <xdr:to>
      <xdr:col>81</xdr:col>
      <xdr:colOff>95250</xdr:colOff>
      <xdr:row>63</xdr:row>
      <xdr:rowOff>25146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67073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53975</xdr:rowOff>
    </xdr:from>
    <xdr:to>
      <xdr:col>77</xdr:col>
      <xdr:colOff>95250</xdr:colOff>
      <xdr:row>62</xdr:row>
      <xdr:rowOff>155575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56388</xdr:rowOff>
    </xdr:from>
    <xdr:to>
      <xdr:col>73</xdr:col>
      <xdr:colOff>44450</xdr:colOff>
      <xdr:row>62</xdr:row>
      <xdr:rowOff>157988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142765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67649</xdr:rowOff>
    </xdr:from>
    <xdr:to>
      <xdr:col>68</xdr:col>
      <xdr:colOff>203200</xdr:colOff>
      <xdr:row>62</xdr:row>
      <xdr:rowOff>169249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154026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39497</xdr:rowOff>
    </xdr:from>
    <xdr:to>
      <xdr:col>64</xdr:col>
      <xdr:colOff>152400</xdr:colOff>
      <xdr:row>62</xdr:row>
      <xdr:rowOff>141097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125874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5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地方債の返済に伴う公債費の増加により</a:t>
          </a:r>
          <a:r>
            <a:rPr kumimoji="1" lang="ja-JP" altLang="en-US" sz="1300">
              <a:latin typeface="ＭＳ Ｐゴシック" panose="020B0600070205080204" pitchFamily="50" charset="-128"/>
              <a:ea typeface="ＭＳ Ｐゴシック" panose="020B0600070205080204" pitchFamily="50" charset="-128"/>
            </a:rPr>
            <a:t>、実質公債費比率は上昇している。</a:t>
          </a:r>
        </a:p>
        <a:p>
          <a:r>
            <a:rPr kumimoji="1" lang="ja-JP" altLang="en-US" sz="1300">
              <a:latin typeface="ＭＳ Ｐゴシック" panose="020B0600070205080204" pitchFamily="50" charset="-128"/>
              <a:ea typeface="ＭＳ Ｐゴシック" panose="020B0600070205080204" pitchFamily="50" charset="-128"/>
            </a:rPr>
            <a:t>また今後も、数年間にわたって借入を行った新公民館建設事業をはじめとする大型事業の措置期間終了に伴う元金償還が開始されることから、実質公債費比率の増加が予想される。</a:t>
          </a:r>
        </a:p>
        <a:p>
          <a:r>
            <a:rPr kumimoji="1" lang="ja-JP" altLang="en-US" sz="1300">
              <a:latin typeface="ＭＳ Ｐゴシック" panose="020B0600070205080204" pitchFamily="50" charset="-128"/>
              <a:ea typeface="ＭＳ Ｐゴシック" panose="020B0600070205080204" pitchFamily="50" charset="-128"/>
            </a:rPr>
            <a:t>行財政改革を通じ、緊急性や住民需要を見極め、安易な起債に依存することのない財政運営に努め、財政の健全化に注力したい。</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78740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981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40</xdr:row>
      <xdr:rowOff>40132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305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39</xdr:row>
      <xdr:rowOff>163322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39</xdr:row>
      <xdr:rowOff>163322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該当なしである。</a:t>
          </a:r>
        </a:p>
        <a:p>
          <a:r>
            <a:rPr kumimoji="1" lang="ja-JP" altLang="en-US" sz="1300">
              <a:latin typeface="ＭＳ Ｐゴシック" panose="020B0600070205080204" pitchFamily="50" charset="-128"/>
              <a:ea typeface="ＭＳ Ｐゴシック" panose="020B0600070205080204" pitchFamily="50" charset="-128"/>
            </a:rPr>
            <a:t>しかしながら、今後も脱炭素化推進工事（庁舎空調設備高効率化改修工事、庁舎照明器具</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改修工事、庁舎昇降機改修工事）をはじめとした大規模事業が予定されていることから、新発債の増加及び基金の減少が見込まれる。</a:t>
          </a:r>
        </a:p>
        <a:p>
          <a:r>
            <a:rPr kumimoji="1" lang="ja-JP" altLang="en-US" sz="1300">
              <a:latin typeface="ＭＳ Ｐゴシック" panose="020B0600070205080204" pitchFamily="50" charset="-128"/>
              <a:ea typeface="ＭＳ Ｐゴシック" panose="020B0600070205080204" pitchFamily="50" charset="-128"/>
            </a:rPr>
            <a:t>将来世代への負担を軽減するため、事務事業については長期的視点から検討を行い、財政運営の健全化に努める。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78952</xdr:rowOff>
    </xdr:from>
    <xdr:to>
      <xdr:col>68</xdr:col>
      <xdr:colOff>152400</xdr:colOff>
      <xdr:row>15</xdr:row>
      <xdr:rowOff>136737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479252"/>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28152</xdr:rowOff>
    </xdr:from>
    <xdr:to>
      <xdr:col>68</xdr:col>
      <xdr:colOff>203200</xdr:colOff>
      <xdr:row>14</xdr:row>
      <xdr:rowOff>129752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114529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1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85937</xdr:rowOff>
    </xdr:from>
    <xdr:to>
      <xdr:col>64</xdr:col>
      <xdr:colOff>152400</xdr:colOff>
      <xdr:row>16</xdr:row>
      <xdr:rowOff>16087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6,233
6,093
47.11
4,472,504
4,215,627
224,936
2,911,469
4,037,269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また、前年度より数値が増加している要因は、職員構成の変動及び人事院勧告に伴う給与引き上げである。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行財政改革を通じて、事務効率の改善、指定管理者制度の活用や民間事業者への委託、職員採用等に係る定員管理計画の見直し、人事評価結果の活用による給与水準の見直し等から、人件費の抑制に努める。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72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40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39</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25908</xdr:rowOff>
    </xdr:from>
    <xdr:to>
      <xdr:col>15</xdr:col>
      <xdr:colOff>149225</xdr:colOff>
      <xdr:row>38</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112285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135636</xdr:rowOff>
    </xdr:from>
    <xdr:to>
      <xdr:col>6</xdr:col>
      <xdr:colOff>171450</xdr:colOff>
      <xdr:row>39</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類似団体内平均値と比較して概ね同程度である。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ポイント減少し、類似団体内平均値に近づいた主な要因は、地籍調査事業に係る補助事業完了等に伴う事業費の減である。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今後も行財政改革や機構改革による事務効率の改善、予算要求額の精査により、物件費の抑制に注力する。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39370</xdr:rowOff>
    </xdr:from>
    <xdr:to>
      <xdr:col>82</xdr:col>
      <xdr:colOff>107950</xdr:colOff>
      <xdr:row>16</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8257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85090</xdr:rowOff>
    </xdr:from>
    <xdr:to>
      <xdr:col>78</xdr:col>
      <xdr:colOff>69850</xdr:colOff>
      <xdr:row>16</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82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8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87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132097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34290</xdr:rowOff>
    </xdr:from>
    <xdr:to>
      <xdr:col>74</xdr:col>
      <xdr:colOff>31750</xdr:colOff>
      <xdr:row>16</xdr:row>
      <xdr:rowOff>135890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120667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xdr:rowOff>
    </xdr:from>
    <xdr:to>
      <xdr:col>65</xdr:col>
      <xdr:colOff>53975</xdr:colOff>
      <xdr:row>16</xdr:row>
      <xdr:rowOff>105410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90187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類似団体内平均値と比較して概ね同程度であるが、昨年度と比較すると</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これは、物価高騰に伴う定額減税補足給付金事業が主な要因である。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社会福祉費及び老人福祉費については、高齢化の影響により事業費が増加傾向にあるため、中高年齢者がいつまでも健康で自立した生活ができるよう環境整備に注力し給付費等の抑制に努める。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47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類似団体内平均値と同数値である。</a:t>
          </a:r>
        </a:p>
        <a:p>
          <a:r>
            <a:rPr kumimoji="1" lang="ja-JP" altLang="en-US" sz="1300">
              <a:latin typeface="ＭＳ Ｐゴシック" panose="020B0600070205080204" pitchFamily="50" charset="-128"/>
              <a:ea typeface="ＭＳ Ｐゴシック" panose="020B0600070205080204" pitchFamily="50" charset="-128"/>
            </a:rPr>
            <a:t>そして、その他については他会計への繰出金が最も多い。</a:t>
          </a:r>
        </a:p>
        <a:p>
          <a:r>
            <a:rPr kumimoji="1" lang="ja-JP" altLang="en-US" sz="1300">
              <a:latin typeface="ＭＳ Ｐゴシック" panose="020B0600070205080204" pitchFamily="50" charset="-128"/>
              <a:ea typeface="ＭＳ Ｐゴシック" panose="020B0600070205080204" pitchFamily="50" charset="-128"/>
            </a:rPr>
            <a:t>その中でも、介護保険では高齢化に伴う給付費の増加が見られており、中高年齢者向けの対策として、介護予防事業・保健事業の推進により、給付費（負担）の抑制に努める。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130810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65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57</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0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1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58</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196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類似団体内平均値と比較して概ね同程度である。</a:t>
          </a:r>
        </a:p>
        <a:p>
          <a:r>
            <a:rPr kumimoji="1" lang="ja-JP" altLang="en-US" sz="1200">
              <a:latin typeface="ＭＳ Ｐゴシック" panose="020B0600070205080204" pitchFamily="50" charset="-128"/>
              <a:ea typeface="ＭＳ Ｐゴシック" panose="020B0600070205080204" pitchFamily="50" charset="-128"/>
            </a:rPr>
            <a:t>ごみ処理事業及び消防事業並びに上水道事業を一部事務組合（長生郡市広域市町村圏組合等）で実施しており、今後、施設の維持・更新・建設に伴う負担金の増加が予想される。</a:t>
          </a:r>
        </a:p>
        <a:p>
          <a:r>
            <a:rPr kumimoji="1" lang="ja-JP" altLang="en-US" sz="1200">
              <a:latin typeface="ＭＳ Ｐゴシック" panose="020B0600070205080204" pitchFamily="50" charset="-128"/>
              <a:ea typeface="ＭＳ Ｐゴシック" panose="020B0600070205080204" pitchFamily="50" charset="-128"/>
            </a:rPr>
            <a:t>その他の補助費については、過去の慣例に捉われず、費用対効果、財政援助の必要性、費用負担の在り方を抜本的に見直すとともに、補助金の目的が遂行されたものは廃止とするよう努める。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152146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59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906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117873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9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町総合計画に係る事務事業の選択及び投資的経費の平準化により、類似団体内平均値を</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しかしながら、地方債の措置期間終了に伴う元金償還の開始や、脱炭素化推進工事（庁舎空調設備高効率化改修工事、庁舎照明器具</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改修工事、庁舎昇降機改修工事）をはじめとした大規模事業のための新発債の増加が想定される。</a:t>
          </a:r>
        </a:p>
        <a:p>
          <a:r>
            <a:rPr kumimoji="1" lang="ja-JP" altLang="en-US" sz="1200">
              <a:latin typeface="ＭＳ Ｐゴシック" panose="020B0600070205080204" pitchFamily="50" charset="-128"/>
              <a:ea typeface="ＭＳ Ｐゴシック" panose="020B0600070205080204" pitchFamily="50" charset="-128"/>
            </a:rPr>
            <a:t>緊急性や住民需要を見極め、安易な起債に依存することのない財政運営に努め、財政の健全化を図る。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238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149861</xdr:rowOff>
    </xdr:from>
    <xdr:to>
      <xdr:col>19</xdr:col>
      <xdr:colOff>187325</xdr:colOff>
      <xdr:row>76</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08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6289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2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130827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公債費を除く経常収支比率は、類似団体内平均値と比較して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ポイント上回っている。類似団体と比較して、人件費が高い水準にあることが要因に挙げられる。</a:t>
          </a:r>
        </a:p>
        <a:p>
          <a:r>
            <a:rPr kumimoji="1" lang="ja-JP" altLang="en-US" sz="1300">
              <a:latin typeface="ＭＳ Ｐゴシック" panose="020B0600070205080204" pitchFamily="50" charset="-128"/>
              <a:ea typeface="ＭＳ Ｐゴシック" panose="020B0600070205080204" pitchFamily="50" charset="-128"/>
            </a:rPr>
            <a:t>定員管理計画の見直し、人事評価結果の活用による給与水準の適正化、会計年度任用職員の登用、議会議員の定数見直し、民間事業者の活用に努め、財政健全化を図っていくよう努める。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142239</xdr:rowOff>
    </xdr:from>
    <xdr:to>
      <xdr:col>82</xdr:col>
      <xdr:colOff>107950</xdr:colOff>
      <xdr:row>78</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153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391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78</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562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79</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56261"/>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63516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95250</xdr:rowOff>
    </xdr:from>
    <xdr:to>
      <xdr:col>78</xdr:col>
      <xdr:colOff>120650</xdr:colOff>
      <xdr:row>79</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156211</xdr:rowOff>
    </xdr:from>
    <xdr:to>
      <xdr:col>65</xdr:col>
      <xdr:colOff>53975</xdr:colOff>
      <xdr:row>79</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千葉県長柄町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155154</xdr:rowOff>
    </xdr:from>
    <xdr:to>
      <xdr:col>29</xdr:col>
      <xdr:colOff>127000</xdr:colOff>
      <xdr:row>17</xdr:row>
      <xdr:rowOff>73161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45979"/>
          <a:ext cx="647700" cy="8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73161</xdr:rowOff>
    </xdr:from>
    <xdr:to>
      <xdr:col>26</xdr:col>
      <xdr:colOff>50800</xdr:colOff>
      <xdr:row>17</xdr:row>
      <xdr:rowOff>117498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35436"/>
          <a:ext cx="698500" cy="44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107022</xdr:rowOff>
    </xdr:from>
    <xdr:to>
      <xdr:col>22</xdr:col>
      <xdr:colOff>114300</xdr:colOff>
      <xdr:row>17</xdr:row>
      <xdr:rowOff>117498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069297"/>
          <a:ext cx="698500" cy="1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107022</xdr:rowOff>
    </xdr:from>
    <xdr:to>
      <xdr:col>18</xdr:col>
      <xdr:colOff>177800</xdr:colOff>
      <xdr:row>17</xdr:row>
      <xdr:rowOff>108622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69297"/>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104354</xdr:rowOff>
    </xdr:from>
    <xdr:to>
      <xdr:col>29</xdr:col>
      <xdr:colOff>177800</xdr:colOff>
      <xdr:row>17</xdr:row>
      <xdr:rowOff>34504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9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76431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6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22361</xdr:rowOff>
    </xdr:from>
    <xdr:to>
      <xdr:col>26</xdr:col>
      <xdr:colOff>101600</xdr:colOff>
      <xdr:row>17</xdr:row>
      <xdr:rowOff>123961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84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108738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7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66698</xdr:rowOff>
    </xdr:from>
    <xdr:to>
      <xdr:col>22</xdr:col>
      <xdr:colOff>165100</xdr:colOff>
      <xdr:row>17</xdr:row>
      <xdr:rowOff>168298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28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153075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1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56222</xdr:rowOff>
    </xdr:from>
    <xdr:to>
      <xdr:col>19</xdr:col>
      <xdr:colOff>38100</xdr:colOff>
      <xdr:row>17</xdr:row>
      <xdr:rowOff>157822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1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142599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0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57822</xdr:rowOff>
    </xdr:from>
    <xdr:to>
      <xdr:col>15</xdr:col>
      <xdr:colOff>101600</xdr:colOff>
      <xdr:row>17</xdr:row>
      <xdr:rowOff>159422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20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169599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8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37986</xdr:rowOff>
    </xdr:from>
    <xdr:to>
      <xdr:col>29</xdr:col>
      <xdr:colOff>127000</xdr:colOff>
      <xdr:row>37</xdr:row>
      <xdr:rowOff>47142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62686"/>
          <a:ext cx="647700" cy="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37986</xdr:rowOff>
    </xdr:from>
    <xdr:to>
      <xdr:col>26</xdr:col>
      <xdr:colOff>50800</xdr:colOff>
      <xdr:row>37</xdr:row>
      <xdr:rowOff>112243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62686"/>
          <a:ext cx="698500" cy="7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112243</xdr:rowOff>
    </xdr:from>
    <xdr:to>
      <xdr:col>22</xdr:col>
      <xdr:colOff>114300</xdr:colOff>
      <xdr:row>37</xdr:row>
      <xdr:rowOff>135115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36943"/>
          <a:ext cx="698500" cy="22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135115</xdr:rowOff>
    </xdr:from>
    <xdr:to>
      <xdr:col>18</xdr:col>
      <xdr:colOff>177800</xdr:colOff>
      <xdr:row>37</xdr:row>
      <xdr:rowOff>179908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59815"/>
          <a:ext cx="698500" cy="44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167792</xdr:rowOff>
    </xdr:from>
    <xdr:to>
      <xdr:col>29</xdr:col>
      <xdr:colOff>177800</xdr:colOff>
      <xdr:row>37</xdr:row>
      <xdr:rowOff>97942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21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139869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9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158636</xdr:rowOff>
    </xdr:from>
    <xdr:to>
      <xdr:col>26</xdr:col>
      <xdr:colOff>101600</xdr:colOff>
      <xdr:row>37</xdr:row>
      <xdr:rowOff>88786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1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73563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98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61443</xdr:rowOff>
    </xdr:from>
    <xdr:to>
      <xdr:col>22</xdr:col>
      <xdr:colOff>165100</xdr:colOff>
      <xdr:row>37</xdr:row>
      <xdr:rowOff>163043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86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147820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84315</xdr:rowOff>
    </xdr:from>
    <xdr:to>
      <xdr:col>19</xdr:col>
      <xdr:colOff>38100</xdr:colOff>
      <xdr:row>37</xdr:row>
      <xdr:rowOff>185915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0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170692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129108</xdr:rowOff>
    </xdr:from>
    <xdr:to>
      <xdr:col>15</xdr:col>
      <xdr:colOff>101600</xdr:colOff>
      <xdr:row>37</xdr:row>
      <xdr:rowOff>230708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5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215485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4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6,233
6,093
47.11
4,472,504
4,215,627
224,936
2,911,469
4,037,269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133787</xdr:rowOff>
    </xdr:from>
    <xdr:to>
      <xdr:col>24</xdr:col>
      <xdr:colOff>63500</xdr:colOff>
      <xdr:row>35</xdr:row>
      <xdr:rowOff>66754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3087"/>
          <a:ext cx="838200" cy="10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66754</xdr:rowOff>
    </xdr:from>
    <xdr:to>
      <xdr:col>19</xdr:col>
      <xdr:colOff>177800</xdr:colOff>
      <xdr:row>35</xdr:row>
      <xdr:rowOff>98141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7504"/>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98141</xdr:rowOff>
    </xdr:from>
    <xdr:to>
      <xdr:col>15</xdr:col>
      <xdr:colOff>50800</xdr:colOff>
      <xdr:row>35</xdr:row>
      <xdr:rowOff>110843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8891"/>
          <a:ext cx="889000" cy="1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94254</xdr:rowOff>
    </xdr:from>
    <xdr:to>
      <xdr:col>10</xdr:col>
      <xdr:colOff>114300</xdr:colOff>
      <xdr:row>35</xdr:row>
      <xdr:rowOff>110843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95004"/>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82987</xdr:rowOff>
    </xdr:from>
    <xdr:to>
      <xdr:col>24</xdr:col>
      <xdr:colOff>114300</xdr:colOff>
      <xdr:row>35</xdr:row>
      <xdr:rowOff>13137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61414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15954</xdr:rowOff>
    </xdr:from>
    <xdr:to>
      <xdr:col>20</xdr:col>
      <xdr:colOff>38100</xdr:colOff>
      <xdr:row>35</xdr:row>
      <xdr:rowOff>117554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108681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47341</xdr:rowOff>
    </xdr:from>
    <xdr:to>
      <xdr:col>15</xdr:col>
      <xdr:colOff>101600</xdr:colOff>
      <xdr:row>35</xdr:row>
      <xdr:rowOff>148941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140068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4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60043</xdr:rowOff>
    </xdr:from>
    <xdr:to>
      <xdr:col>10</xdr:col>
      <xdr:colOff>165100</xdr:colOff>
      <xdr:row>35</xdr:row>
      <xdr:rowOff>161643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152770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5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43454</xdr:rowOff>
    </xdr:from>
    <xdr:to>
      <xdr:col>6</xdr:col>
      <xdr:colOff>38100</xdr:colOff>
      <xdr:row>35</xdr:row>
      <xdr:rowOff>145054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161581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84919</xdr:rowOff>
    </xdr:from>
    <xdr:to>
      <xdr:col>24</xdr:col>
      <xdr:colOff>63500</xdr:colOff>
      <xdr:row>58</xdr:row>
      <xdr:rowOff>86093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9019"/>
          <a:ext cx="8382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64785</xdr:rowOff>
    </xdr:from>
    <xdr:to>
      <xdr:col>19</xdr:col>
      <xdr:colOff>177800</xdr:colOff>
      <xdr:row>58</xdr:row>
      <xdr:rowOff>84919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8885"/>
          <a:ext cx="889000" cy="2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64785</xdr:rowOff>
    </xdr:from>
    <xdr:to>
      <xdr:col>15</xdr:col>
      <xdr:colOff>50800</xdr:colOff>
      <xdr:row>58</xdr:row>
      <xdr:rowOff>77020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8885"/>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72967</xdr:rowOff>
    </xdr:from>
    <xdr:to>
      <xdr:col>10</xdr:col>
      <xdr:colOff>114300</xdr:colOff>
      <xdr:row>58</xdr:row>
      <xdr:rowOff>77020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17067"/>
          <a:ext cx="889000" cy="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35293</xdr:rowOff>
    </xdr:from>
    <xdr:to>
      <xdr:col>24</xdr:col>
      <xdr:colOff>114300</xdr:colOff>
      <xdr:row>58</xdr:row>
      <xdr:rowOff>136893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34119</xdr:rowOff>
    </xdr:from>
    <xdr:to>
      <xdr:col>20</xdr:col>
      <xdr:colOff>38100</xdr:colOff>
      <xdr:row>58</xdr:row>
      <xdr:rowOff>135719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126846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13985</xdr:rowOff>
    </xdr:from>
    <xdr:to>
      <xdr:col>15</xdr:col>
      <xdr:colOff>101600</xdr:colOff>
      <xdr:row>58</xdr:row>
      <xdr:rowOff>115585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132112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26220</xdr:rowOff>
    </xdr:from>
    <xdr:to>
      <xdr:col>10</xdr:col>
      <xdr:colOff>165100</xdr:colOff>
      <xdr:row>58</xdr:row>
      <xdr:rowOff>127820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144347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22167</xdr:rowOff>
    </xdr:from>
    <xdr:to>
      <xdr:col>6</xdr:col>
      <xdr:colOff>38100</xdr:colOff>
      <xdr:row>58</xdr:row>
      <xdr:rowOff>123767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140294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61824</xdr:rowOff>
    </xdr:from>
    <xdr:to>
      <xdr:col>24</xdr:col>
      <xdr:colOff>63500</xdr:colOff>
      <xdr:row>78</xdr:row>
      <xdr:rowOff>90132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4924"/>
          <a:ext cx="8382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90132</xdr:rowOff>
    </xdr:from>
    <xdr:to>
      <xdr:col>19</xdr:col>
      <xdr:colOff>177800</xdr:colOff>
      <xdr:row>78</xdr:row>
      <xdr:rowOff>94228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3232"/>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94228</xdr:rowOff>
    </xdr:from>
    <xdr:to>
      <xdr:col>15</xdr:col>
      <xdr:colOff>50800</xdr:colOff>
      <xdr:row>78</xdr:row>
      <xdr:rowOff>105200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7328"/>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105200</xdr:rowOff>
    </xdr:from>
    <xdr:to>
      <xdr:col>10</xdr:col>
      <xdr:colOff>114300</xdr:colOff>
      <xdr:row>78</xdr:row>
      <xdr:rowOff>106857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78300"/>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11024</xdr:rowOff>
    </xdr:from>
    <xdr:to>
      <xdr:col>24</xdr:col>
      <xdr:colOff>114300</xdr:colOff>
      <xdr:row>78</xdr:row>
      <xdr:rowOff>112624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160901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39332</xdr:rowOff>
    </xdr:from>
    <xdr:to>
      <xdr:col>20</xdr:col>
      <xdr:colOff>38100</xdr:colOff>
      <xdr:row>78</xdr:row>
      <xdr:rowOff>140932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132059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43428</xdr:rowOff>
    </xdr:from>
    <xdr:to>
      <xdr:col>15</xdr:col>
      <xdr:colOff>101600</xdr:colOff>
      <xdr:row>78</xdr:row>
      <xdr:rowOff>145028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136155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54400</xdr:rowOff>
    </xdr:from>
    <xdr:to>
      <xdr:col>10</xdr:col>
      <xdr:colOff>165100</xdr:colOff>
      <xdr:row>78</xdr:row>
      <xdr:rowOff>156000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147127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56057</xdr:rowOff>
    </xdr:from>
    <xdr:to>
      <xdr:col>6</xdr:col>
      <xdr:colOff>38100</xdr:colOff>
      <xdr:row>78</xdr:row>
      <xdr:rowOff>157657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148784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31404</xdr:rowOff>
    </xdr:from>
    <xdr:to>
      <xdr:col>24</xdr:col>
      <xdr:colOff>63500</xdr:colOff>
      <xdr:row>98</xdr:row>
      <xdr:rowOff>129550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33504"/>
          <a:ext cx="8382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129550</xdr:rowOff>
    </xdr:from>
    <xdr:to>
      <xdr:col>19</xdr:col>
      <xdr:colOff>177800</xdr:colOff>
      <xdr:row>98</xdr:row>
      <xdr:rowOff>167201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31650"/>
          <a:ext cx="889000" cy="3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167201</xdr:rowOff>
    </xdr:from>
    <xdr:to>
      <xdr:col>15</xdr:col>
      <xdr:colOff>50800</xdr:colOff>
      <xdr:row>99</xdr:row>
      <xdr:rowOff>23533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69301"/>
          <a:ext cx="889000" cy="2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23533</xdr:rowOff>
    </xdr:from>
    <xdr:to>
      <xdr:col>10</xdr:col>
      <xdr:colOff>114300</xdr:colOff>
      <xdr:row>99</xdr:row>
      <xdr:rowOff>129085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7083"/>
          <a:ext cx="889000" cy="10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152054</xdr:rowOff>
    </xdr:from>
    <xdr:to>
      <xdr:col>24</xdr:col>
      <xdr:colOff>114300</xdr:colOff>
      <xdr:row>98</xdr:row>
      <xdr:rowOff>82204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130481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78750</xdr:rowOff>
    </xdr:from>
    <xdr:to>
      <xdr:col>20</xdr:col>
      <xdr:colOff>38100</xdr:colOff>
      <xdr:row>99</xdr:row>
      <xdr:rowOff>8900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7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116401</xdr:rowOff>
    </xdr:from>
    <xdr:to>
      <xdr:col>15</xdr:col>
      <xdr:colOff>101600</xdr:colOff>
      <xdr:row>99</xdr:row>
      <xdr:rowOff>46551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37678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144183</xdr:rowOff>
    </xdr:from>
    <xdr:to>
      <xdr:col>10</xdr:col>
      <xdr:colOff>165100</xdr:colOff>
      <xdr:row>99</xdr:row>
      <xdr:rowOff>74333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65460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78285</xdr:rowOff>
    </xdr:from>
    <xdr:to>
      <xdr:col>6</xdr:col>
      <xdr:colOff>38100</xdr:colOff>
      <xdr:row>100</xdr:row>
      <xdr:rowOff>8435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5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171012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147583</xdr:rowOff>
    </xdr:from>
    <xdr:to>
      <xdr:col>55</xdr:col>
      <xdr:colOff>0</xdr:colOff>
      <xdr:row>39</xdr:row>
      <xdr:rowOff>61370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62683"/>
          <a:ext cx="838200" cy="8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61370</xdr:rowOff>
    </xdr:from>
    <xdr:to>
      <xdr:col>50</xdr:col>
      <xdr:colOff>114300</xdr:colOff>
      <xdr:row>39</xdr:row>
      <xdr:rowOff>97116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47920"/>
          <a:ext cx="889000" cy="3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81281</xdr:rowOff>
    </xdr:from>
    <xdr:to>
      <xdr:col>45</xdr:col>
      <xdr:colOff>177800</xdr:colOff>
      <xdr:row>39</xdr:row>
      <xdr:rowOff>97116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67831"/>
          <a:ext cx="889000" cy="1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145152</xdr:rowOff>
    </xdr:from>
    <xdr:to>
      <xdr:col>41</xdr:col>
      <xdr:colOff>50800</xdr:colOff>
      <xdr:row>39</xdr:row>
      <xdr:rowOff>81281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7352"/>
          <a:ext cx="889000" cy="45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96783</xdr:rowOff>
    </xdr:from>
    <xdr:to>
      <xdr:col>55</xdr:col>
      <xdr:colOff>50800</xdr:colOff>
      <xdr:row>39</xdr:row>
      <xdr:rowOff>26933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75210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9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10570</xdr:rowOff>
    </xdr:from>
    <xdr:to>
      <xdr:col>50</xdr:col>
      <xdr:colOff>165100</xdr:colOff>
      <xdr:row>39</xdr:row>
      <xdr:rowOff>112170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103297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8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46316</xdr:rowOff>
    </xdr:from>
    <xdr:to>
      <xdr:col>46</xdr:col>
      <xdr:colOff>38100</xdr:colOff>
      <xdr:row>39</xdr:row>
      <xdr:rowOff>147916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139043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2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30481</xdr:rowOff>
    </xdr:from>
    <xdr:to>
      <xdr:col>41</xdr:col>
      <xdr:colOff>101600</xdr:colOff>
      <xdr:row>39</xdr:row>
      <xdr:rowOff>132081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123208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94352</xdr:rowOff>
    </xdr:from>
    <xdr:to>
      <xdr:col>36</xdr:col>
      <xdr:colOff>165100</xdr:colOff>
      <xdr:row>37</xdr:row>
      <xdr:rowOff>24502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15629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95983</xdr:rowOff>
    </xdr:from>
    <xdr:to>
      <xdr:col>55</xdr:col>
      <xdr:colOff>0</xdr:colOff>
      <xdr:row>58</xdr:row>
      <xdr:rowOff>117808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40083"/>
          <a:ext cx="8382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66389</xdr:rowOff>
    </xdr:from>
    <xdr:to>
      <xdr:col>50</xdr:col>
      <xdr:colOff>114300</xdr:colOff>
      <xdr:row>58</xdr:row>
      <xdr:rowOff>95983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10489"/>
          <a:ext cx="889000" cy="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66389</xdr:rowOff>
    </xdr:from>
    <xdr:to>
      <xdr:col>45</xdr:col>
      <xdr:colOff>177800</xdr:colOff>
      <xdr:row>58</xdr:row>
      <xdr:rowOff>76898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10489"/>
          <a:ext cx="889000" cy="1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76898</xdr:rowOff>
    </xdr:from>
    <xdr:to>
      <xdr:col>41</xdr:col>
      <xdr:colOff>50800</xdr:colOff>
      <xdr:row>58</xdr:row>
      <xdr:rowOff>103994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20998"/>
          <a:ext cx="889000" cy="2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67008</xdr:rowOff>
    </xdr:from>
    <xdr:to>
      <xdr:col>55</xdr:col>
      <xdr:colOff>50800</xdr:colOff>
      <xdr:row>58</xdr:row>
      <xdr:rowOff>168608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45183</xdr:rowOff>
    </xdr:from>
    <xdr:to>
      <xdr:col>50</xdr:col>
      <xdr:colOff>165100</xdr:colOff>
      <xdr:row>58</xdr:row>
      <xdr:rowOff>146783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137910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15589</xdr:rowOff>
    </xdr:from>
    <xdr:to>
      <xdr:col>46</xdr:col>
      <xdr:colOff>38100</xdr:colOff>
      <xdr:row>58</xdr:row>
      <xdr:rowOff>117189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133716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3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26098</xdr:rowOff>
    </xdr:from>
    <xdr:to>
      <xdr:col>41</xdr:col>
      <xdr:colOff>101600</xdr:colOff>
      <xdr:row>58</xdr:row>
      <xdr:rowOff>127698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118825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6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53194</xdr:rowOff>
    </xdr:from>
    <xdr:to>
      <xdr:col>36</xdr:col>
      <xdr:colOff>165100</xdr:colOff>
      <xdr:row>58</xdr:row>
      <xdr:rowOff>154794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145921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131687</xdr:rowOff>
    </xdr:from>
    <xdr:to>
      <xdr:col>55</xdr:col>
      <xdr:colOff>0</xdr:colOff>
      <xdr:row>78</xdr:row>
      <xdr:rowOff>139416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4787"/>
          <a:ext cx="8382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97258</xdr:rowOff>
    </xdr:from>
    <xdr:to>
      <xdr:col>50</xdr:col>
      <xdr:colOff>114300</xdr:colOff>
      <xdr:row>78</xdr:row>
      <xdr:rowOff>131687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70358"/>
          <a:ext cx="889000" cy="3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97258</xdr:rowOff>
    </xdr:from>
    <xdr:to>
      <xdr:col>45</xdr:col>
      <xdr:colOff>177800</xdr:colOff>
      <xdr:row>78</xdr:row>
      <xdr:rowOff>108241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70358"/>
          <a:ext cx="8890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108241</xdr:rowOff>
    </xdr:from>
    <xdr:to>
      <xdr:col>41</xdr:col>
      <xdr:colOff>50800</xdr:colOff>
      <xdr:row>78</xdr:row>
      <xdr:rowOff>135710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81341"/>
          <a:ext cx="889000" cy="2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88616</xdr:rowOff>
    </xdr:from>
    <xdr:to>
      <xdr:col>55</xdr:col>
      <xdr:colOff>50800</xdr:colOff>
      <xdr:row>79</xdr:row>
      <xdr:rowOff>18766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80887</xdr:rowOff>
    </xdr:from>
    <xdr:to>
      <xdr:col>50</xdr:col>
      <xdr:colOff>165100</xdr:colOff>
      <xdr:row>79</xdr:row>
      <xdr:rowOff>11037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2164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46458</xdr:rowOff>
    </xdr:from>
    <xdr:to>
      <xdr:col>46</xdr:col>
      <xdr:colOff>38100</xdr:colOff>
      <xdr:row>78</xdr:row>
      <xdr:rowOff>148058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164585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57441</xdr:rowOff>
    </xdr:from>
    <xdr:to>
      <xdr:col>41</xdr:col>
      <xdr:colOff>101600</xdr:colOff>
      <xdr:row>78</xdr:row>
      <xdr:rowOff>159041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84910</xdr:rowOff>
    </xdr:from>
    <xdr:to>
      <xdr:col>36</xdr:col>
      <xdr:colOff>165100</xdr:colOff>
      <xdr:row>79</xdr:row>
      <xdr:rowOff>15060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6187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139829</xdr:rowOff>
    </xdr:from>
    <xdr:to>
      <xdr:col>55</xdr:col>
      <xdr:colOff>0</xdr:colOff>
      <xdr:row>98</xdr:row>
      <xdr:rowOff>33021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70479"/>
          <a:ext cx="838200" cy="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139829</xdr:rowOff>
    </xdr:from>
    <xdr:to>
      <xdr:col>50</xdr:col>
      <xdr:colOff>114300</xdr:colOff>
      <xdr:row>97</xdr:row>
      <xdr:rowOff>157249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70479"/>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157249</xdr:rowOff>
    </xdr:from>
    <xdr:to>
      <xdr:col>45</xdr:col>
      <xdr:colOff>177800</xdr:colOff>
      <xdr:row>97</xdr:row>
      <xdr:rowOff>162265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87899"/>
          <a:ext cx="8890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156246</xdr:rowOff>
    </xdr:from>
    <xdr:to>
      <xdr:col>41</xdr:col>
      <xdr:colOff>50800</xdr:colOff>
      <xdr:row>97</xdr:row>
      <xdr:rowOff>162265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86896"/>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153671</xdr:rowOff>
    </xdr:from>
    <xdr:to>
      <xdr:col>55</xdr:col>
      <xdr:colOff>50800</xdr:colOff>
      <xdr:row>98</xdr:row>
      <xdr:rowOff>83821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68598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89029</xdr:rowOff>
    </xdr:from>
    <xdr:to>
      <xdr:col>50</xdr:col>
      <xdr:colOff>165100</xdr:colOff>
      <xdr:row>98</xdr:row>
      <xdr:rowOff>19179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1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106449</xdr:rowOff>
    </xdr:from>
    <xdr:to>
      <xdr:col>46</xdr:col>
      <xdr:colOff>38100</xdr:colOff>
      <xdr:row>98</xdr:row>
      <xdr:rowOff>36599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27726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111465</xdr:rowOff>
    </xdr:from>
    <xdr:to>
      <xdr:col>41</xdr:col>
      <xdr:colOff>101600</xdr:colOff>
      <xdr:row>98</xdr:row>
      <xdr:rowOff>41615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32742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105446</xdr:rowOff>
    </xdr:from>
    <xdr:to>
      <xdr:col>36</xdr:col>
      <xdr:colOff>165100</xdr:colOff>
      <xdr:row>98</xdr:row>
      <xdr:rowOff>35596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26723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42197</xdr:rowOff>
    </xdr:from>
    <xdr:to>
      <xdr:col>85</xdr:col>
      <xdr:colOff>127000</xdr:colOff>
      <xdr:row>38</xdr:row>
      <xdr:rowOff>112647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57297"/>
          <a:ext cx="838200" cy="7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42197</xdr:rowOff>
    </xdr:from>
    <xdr:to>
      <xdr:col>81</xdr:col>
      <xdr:colOff>50800</xdr:colOff>
      <xdr:row>38</xdr:row>
      <xdr:rowOff>135859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57297"/>
          <a:ext cx="889000" cy="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32231</xdr:rowOff>
    </xdr:from>
    <xdr:to>
      <xdr:col>76</xdr:col>
      <xdr:colOff>114300</xdr:colOff>
      <xdr:row>38</xdr:row>
      <xdr:rowOff>135859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7331"/>
          <a:ext cx="889000" cy="1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26209</xdr:rowOff>
    </xdr:from>
    <xdr:to>
      <xdr:col>71</xdr:col>
      <xdr:colOff>177800</xdr:colOff>
      <xdr:row>38</xdr:row>
      <xdr:rowOff>32231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198409"/>
          <a:ext cx="889000" cy="3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61847</xdr:rowOff>
    </xdr:from>
    <xdr:to>
      <xdr:col>85</xdr:col>
      <xdr:colOff>177800</xdr:colOff>
      <xdr:row>38</xdr:row>
      <xdr:rowOff>163447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162847</xdr:rowOff>
    </xdr:from>
    <xdr:to>
      <xdr:col>81</xdr:col>
      <xdr:colOff>101600</xdr:colOff>
      <xdr:row>38</xdr:row>
      <xdr:rowOff>92997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109524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2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85059</xdr:rowOff>
    </xdr:from>
    <xdr:to>
      <xdr:col>76</xdr:col>
      <xdr:colOff>165100</xdr:colOff>
      <xdr:row>39</xdr:row>
      <xdr:rowOff>15209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6336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152881</xdr:rowOff>
    </xdr:from>
    <xdr:to>
      <xdr:col>72</xdr:col>
      <xdr:colOff>38100</xdr:colOff>
      <xdr:row>38</xdr:row>
      <xdr:rowOff>83031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99558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146859</xdr:rowOff>
    </xdr:from>
    <xdr:to>
      <xdr:col>67</xdr:col>
      <xdr:colOff>101600</xdr:colOff>
      <xdr:row>36</xdr:row>
      <xdr:rowOff>77009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1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93536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9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163483</xdr:rowOff>
    </xdr:from>
    <xdr:to>
      <xdr:col>85</xdr:col>
      <xdr:colOff>127000</xdr:colOff>
      <xdr:row>77</xdr:row>
      <xdr:rowOff>163974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65133"/>
          <a:ext cx="8382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163974</xdr:rowOff>
    </xdr:from>
    <xdr:to>
      <xdr:col>81</xdr:col>
      <xdr:colOff>50800</xdr:colOff>
      <xdr:row>78</xdr:row>
      <xdr:rowOff>8358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65624"/>
          <a:ext cx="889000" cy="1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8358</xdr:rowOff>
    </xdr:from>
    <xdr:to>
      <xdr:col>76</xdr:col>
      <xdr:colOff>114300</xdr:colOff>
      <xdr:row>78</xdr:row>
      <xdr:rowOff>15560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81458"/>
          <a:ext cx="889000" cy="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15560</xdr:rowOff>
    </xdr:from>
    <xdr:to>
      <xdr:col>71</xdr:col>
      <xdr:colOff>177800</xdr:colOff>
      <xdr:row>78</xdr:row>
      <xdr:rowOff>25848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8660"/>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112683</xdr:rowOff>
    </xdr:from>
    <xdr:to>
      <xdr:col>85</xdr:col>
      <xdr:colOff>177800</xdr:colOff>
      <xdr:row>78</xdr:row>
      <xdr:rowOff>42833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91110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113174</xdr:rowOff>
    </xdr:from>
    <xdr:to>
      <xdr:col>81</xdr:col>
      <xdr:colOff>101600</xdr:colOff>
      <xdr:row>78</xdr:row>
      <xdr:rowOff>43324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34451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129008</xdr:rowOff>
    </xdr:from>
    <xdr:to>
      <xdr:col>76</xdr:col>
      <xdr:colOff>165100</xdr:colOff>
      <xdr:row>78</xdr:row>
      <xdr:rowOff>59158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50285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136210</xdr:rowOff>
    </xdr:from>
    <xdr:to>
      <xdr:col>72</xdr:col>
      <xdr:colOff>38100</xdr:colOff>
      <xdr:row>78</xdr:row>
      <xdr:rowOff>66360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57487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3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146498</xdr:rowOff>
    </xdr:from>
    <xdr:to>
      <xdr:col>67</xdr:col>
      <xdr:colOff>101600</xdr:colOff>
      <xdr:row>78</xdr:row>
      <xdr:rowOff>76648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67775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149092</xdr:rowOff>
    </xdr:from>
    <xdr:to>
      <xdr:col>85</xdr:col>
      <xdr:colOff>127000</xdr:colOff>
      <xdr:row>98</xdr:row>
      <xdr:rowOff>150357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51192"/>
          <a:ext cx="8382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3102</xdr:rowOff>
    </xdr:from>
    <xdr:to>
      <xdr:col>81</xdr:col>
      <xdr:colOff>50800</xdr:colOff>
      <xdr:row>98</xdr:row>
      <xdr:rowOff>150357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05202"/>
          <a:ext cx="889000" cy="1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3102</xdr:rowOff>
    </xdr:from>
    <xdr:to>
      <xdr:col>76</xdr:col>
      <xdr:colOff>114300</xdr:colOff>
      <xdr:row>98</xdr:row>
      <xdr:rowOff>69047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05202"/>
          <a:ext cx="889000" cy="6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69047</xdr:rowOff>
    </xdr:from>
    <xdr:to>
      <xdr:col>71</xdr:col>
      <xdr:colOff>177800</xdr:colOff>
      <xdr:row>98</xdr:row>
      <xdr:rowOff>128715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1147"/>
          <a:ext cx="889000" cy="5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98292</xdr:rowOff>
    </xdr:from>
    <xdr:to>
      <xdr:col>85</xdr:col>
      <xdr:colOff>177800</xdr:colOff>
      <xdr:row>99</xdr:row>
      <xdr:rowOff>28442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0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13219</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99557</xdr:rowOff>
    </xdr:from>
    <xdr:to>
      <xdr:col>81</xdr:col>
      <xdr:colOff>101600</xdr:colOff>
      <xdr:row>99</xdr:row>
      <xdr:rowOff>29707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20834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123752</xdr:rowOff>
    </xdr:from>
    <xdr:to>
      <xdr:col>76</xdr:col>
      <xdr:colOff>165100</xdr:colOff>
      <xdr:row>98</xdr:row>
      <xdr:rowOff>53902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70429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2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18247</xdr:rowOff>
    </xdr:from>
    <xdr:to>
      <xdr:col>72</xdr:col>
      <xdr:colOff>38100</xdr:colOff>
      <xdr:row>98</xdr:row>
      <xdr:rowOff>119847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110974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77915</xdr:rowOff>
    </xdr:from>
    <xdr:to>
      <xdr:col>67</xdr:col>
      <xdr:colOff>101600</xdr:colOff>
      <xdr:row>99</xdr:row>
      <xdr:rowOff>8065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170642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47362</xdr:rowOff>
    </xdr:from>
    <xdr:to>
      <xdr:col>116</xdr:col>
      <xdr:colOff>63500</xdr:colOff>
      <xdr:row>76</xdr:row>
      <xdr:rowOff>81570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06112"/>
          <a:ext cx="838200" cy="20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47362</xdr:rowOff>
    </xdr:from>
    <xdr:to>
      <xdr:col>111</xdr:col>
      <xdr:colOff>177800</xdr:colOff>
      <xdr:row>75</xdr:row>
      <xdr:rowOff>92756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06112"/>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92756</xdr:rowOff>
    </xdr:from>
    <xdr:to>
      <xdr:col>107</xdr:col>
      <xdr:colOff>50800</xdr:colOff>
      <xdr:row>75</xdr:row>
      <xdr:rowOff>159131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51506"/>
          <a:ext cx="889000" cy="6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144745</xdr:rowOff>
    </xdr:from>
    <xdr:to>
      <xdr:col>102</xdr:col>
      <xdr:colOff>114300</xdr:colOff>
      <xdr:row>75</xdr:row>
      <xdr:rowOff>159131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03495"/>
          <a:ext cx="889000" cy="1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30770</xdr:rowOff>
    </xdr:from>
    <xdr:to>
      <xdr:col>116</xdr:col>
      <xdr:colOff>114300</xdr:colOff>
      <xdr:row>76</xdr:row>
      <xdr:rowOff>132370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6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9197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3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168012</xdr:rowOff>
    </xdr:from>
    <xdr:to>
      <xdr:col>112</xdr:col>
      <xdr:colOff>38100</xdr:colOff>
      <xdr:row>75</xdr:row>
      <xdr:rowOff>98162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89289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4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41956</xdr:rowOff>
    </xdr:from>
    <xdr:to>
      <xdr:col>107</xdr:col>
      <xdr:colOff>101600</xdr:colOff>
      <xdr:row>75</xdr:row>
      <xdr:rowOff>143556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134683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108331</xdr:rowOff>
    </xdr:from>
    <xdr:to>
      <xdr:col>102</xdr:col>
      <xdr:colOff>165100</xdr:colOff>
      <xdr:row>76</xdr:row>
      <xdr:rowOff>38481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29608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93945</xdr:rowOff>
    </xdr:from>
    <xdr:to>
      <xdr:col>98</xdr:col>
      <xdr:colOff>38100</xdr:colOff>
      <xdr:row>76</xdr:row>
      <xdr:rowOff>24095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5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15223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4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歳出決算総額に対する住民一人当たりの決算額は約</a:t>
          </a:r>
          <a:r>
            <a:rPr kumimoji="1" lang="en-US" altLang="ja-JP" sz="1300">
              <a:latin typeface="ＭＳ Ｐゴシック" panose="020B0600070205080204" pitchFamily="50" charset="-128"/>
              <a:ea typeface="ＭＳ Ｐゴシック" panose="020B0600070205080204" pitchFamily="50" charset="-128"/>
            </a:rPr>
            <a:t>676</a:t>
          </a:r>
          <a:r>
            <a:rPr kumimoji="1" lang="ja-JP" altLang="en-US" sz="1300">
              <a:latin typeface="ＭＳ Ｐゴシック" panose="020B0600070205080204" pitchFamily="50" charset="-128"/>
              <a:ea typeface="ＭＳ Ｐゴシック" panose="020B0600070205080204" pitchFamily="50" charset="-128"/>
            </a:rPr>
            <a:t>千円となっており、令和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年度決算額と比較し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千円減少している。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普通建設事業費（うち新規整備）については、新公民館建設事業に対する経費の減少に伴い大幅に減少したが、今後、小学校統合事業が控えており、経費の増加が予想される。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また、普通建設事業費（うち更新整備）についても令和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年度は減少に転じているが、今後は脱炭素化推進工事（庁舎空調設備高効率化改修工事、庁舎照明器具</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改修工事、庁舎昇降機改修工事）や都市農村交流センター改修事業が控えており、経費の増加が予想される。</a:t>
          </a:r>
        </a:p>
        <a:p>
          <a:r>
            <a:rPr kumimoji="1" lang="ja-JP" altLang="en-US" sz="1300">
              <a:latin typeface="ＭＳ Ｐゴシック" panose="020B0600070205080204" pitchFamily="50" charset="-128"/>
              <a:ea typeface="ＭＳ Ｐゴシック" panose="020B0600070205080204" pitchFamily="50" charset="-128"/>
            </a:rPr>
            <a:t>上記以外の性質別歳出決算額についても、人口減少に伴い一人当たりのコストは増加していくことが予想されるため、行財政改革や機構改革による事務効率の改善、予算要求額の精査により歳出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千葉県長柄町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6,233
6,093
47.11
4,472,504
4,215,627
224,936
2,911,469
4,037,269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3048</xdr:rowOff>
    </xdr:from>
    <xdr:to>
      <xdr:col>24</xdr:col>
      <xdr:colOff>63500</xdr:colOff>
      <xdr:row>35</xdr:row>
      <xdr:rowOff>82677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3798"/>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82677</xdr:rowOff>
    </xdr:from>
    <xdr:to>
      <xdr:col>19</xdr:col>
      <xdr:colOff>177800</xdr:colOff>
      <xdr:row>36</xdr:row>
      <xdr:rowOff>41783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3427"/>
          <a:ext cx="889000" cy="1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24384</xdr:rowOff>
    </xdr:from>
    <xdr:to>
      <xdr:col>15</xdr:col>
      <xdr:colOff>50800</xdr:colOff>
      <xdr:row>36</xdr:row>
      <xdr:rowOff>41783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6584"/>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83566</xdr:rowOff>
    </xdr:from>
    <xdr:to>
      <xdr:col>10</xdr:col>
      <xdr:colOff>114300</xdr:colOff>
      <xdr:row>36</xdr:row>
      <xdr:rowOff>24384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4316"/>
          <a:ext cx="889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123698</xdr:rowOff>
    </xdr:from>
    <xdr:to>
      <xdr:col>24</xdr:col>
      <xdr:colOff>114300</xdr:colOff>
      <xdr:row>35</xdr:row>
      <xdr:rowOff>53848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146575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31877</xdr:rowOff>
    </xdr:from>
    <xdr:to>
      <xdr:col>20</xdr:col>
      <xdr:colOff>38100</xdr:colOff>
      <xdr:row>35</xdr:row>
      <xdr:rowOff>133477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150004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162433</xdr:rowOff>
    </xdr:from>
    <xdr:to>
      <xdr:col>15</xdr:col>
      <xdr:colOff>101600</xdr:colOff>
      <xdr:row>36</xdr:row>
      <xdr:rowOff>92583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109110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145034</xdr:rowOff>
    </xdr:from>
    <xdr:to>
      <xdr:col>10</xdr:col>
      <xdr:colOff>165100</xdr:colOff>
      <xdr:row>36</xdr:row>
      <xdr:rowOff>75184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91711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2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32766</xdr:rowOff>
    </xdr:from>
    <xdr:to>
      <xdr:col>6</xdr:col>
      <xdr:colOff>38100</xdr:colOff>
      <xdr:row>35</xdr:row>
      <xdr:rowOff>134366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150893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148144</xdr:rowOff>
    </xdr:from>
    <xdr:to>
      <xdr:col>24</xdr:col>
      <xdr:colOff>63500</xdr:colOff>
      <xdr:row>58</xdr:row>
      <xdr:rowOff>16207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0794"/>
          <a:ext cx="838200" cy="3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57831</xdr:rowOff>
    </xdr:from>
    <xdr:to>
      <xdr:col>19</xdr:col>
      <xdr:colOff>177800</xdr:colOff>
      <xdr:row>57</xdr:row>
      <xdr:rowOff>148144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0481"/>
          <a:ext cx="889000" cy="9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57831</xdr:rowOff>
    </xdr:from>
    <xdr:to>
      <xdr:col>15</xdr:col>
      <xdr:colOff>50800</xdr:colOff>
      <xdr:row>57</xdr:row>
      <xdr:rowOff>114151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0481"/>
          <a:ext cx="889000" cy="5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138244</xdr:rowOff>
    </xdr:from>
    <xdr:to>
      <xdr:col>10</xdr:col>
      <xdr:colOff>114300</xdr:colOff>
      <xdr:row>57</xdr:row>
      <xdr:rowOff>114151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9444"/>
          <a:ext cx="889000" cy="14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136857</xdr:rowOff>
    </xdr:from>
    <xdr:to>
      <xdr:col>24</xdr:col>
      <xdr:colOff>114300</xdr:colOff>
      <xdr:row>58</xdr:row>
      <xdr:rowOff>67007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51784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97344</xdr:rowOff>
    </xdr:from>
    <xdr:to>
      <xdr:col>20</xdr:col>
      <xdr:colOff>38100</xdr:colOff>
      <xdr:row>58</xdr:row>
      <xdr:rowOff>27494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18621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7031</xdr:rowOff>
    </xdr:from>
    <xdr:to>
      <xdr:col>15</xdr:col>
      <xdr:colOff>101600</xdr:colOff>
      <xdr:row>57</xdr:row>
      <xdr:rowOff>108631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125158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63351</xdr:rowOff>
    </xdr:from>
    <xdr:to>
      <xdr:col>10</xdr:col>
      <xdr:colOff>165100</xdr:colOff>
      <xdr:row>57</xdr:row>
      <xdr:rowOff>164951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156078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87444</xdr:rowOff>
    </xdr:from>
    <xdr:to>
      <xdr:col>6</xdr:col>
      <xdr:colOff>38100</xdr:colOff>
      <xdr:row>57</xdr:row>
      <xdr:rowOff>17594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34121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6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91740</xdr:rowOff>
    </xdr:from>
    <xdr:to>
      <xdr:col>24</xdr:col>
      <xdr:colOff>63500</xdr:colOff>
      <xdr:row>77</xdr:row>
      <xdr:rowOff>152174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93390"/>
          <a:ext cx="838200" cy="6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152174</xdr:rowOff>
    </xdr:from>
    <xdr:to>
      <xdr:col>19</xdr:col>
      <xdr:colOff>177800</xdr:colOff>
      <xdr:row>78</xdr:row>
      <xdr:rowOff>27476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3824"/>
          <a:ext cx="889000" cy="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27476</xdr:rowOff>
    </xdr:from>
    <xdr:to>
      <xdr:col>15</xdr:col>
      <xdr:colOff>50800</xdr:colOff>
      <xdr:row>78</xdr:row>
      <xdr:rowOff>36216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00576"/>
          <a:ext cx="889000" cy="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36216</xdr:rowOff>
    </xdr:from>
    <xdr:to>
      <xdr:col>10</xdr:col>
      <xdr:colOff>114300</xdr:colOff>
      <xdr:row>78</xdr:row>
      <xdr:rowOff>90773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9316"/>
          <a:ext cx="889000" cy="5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40940</xdr:rowOff>
    </xdr:from>
    <xdr:to>
      <xdr:col>24</xdr:col>
      <xdr:colOff>114300</xdr:colOff>
      <xdr:row>77</xdr:row>
      <xdr:rowOff>142540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127317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101374</xdr:rowOff>
    </xdr:from>
    <xdr:to>
      <xdr:col>20</xdr:col>
      <xdr:colOff>38100</xdr:colOff>
      <xdr:row>78</xdr:row>
      <xdr:rowOff>31524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22651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148126</xdr:rowOff>
    </xdr:from>
    <xdr:to>
      <xdr:col>15</xdr:col>
      <xdr:colOff>101600</xdr:colOff>
      <xdr:row>78</xdr:row>
      <xdr:rowOff>78276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69403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156866</xdr:rowOff>
    </xdr:from>
    <xdr:to>
      <xdr:col>10</xdr:col>
      <xdr:colOff>165100</xdr:colOff>
      <xdr:row>78</xdr:row>
      <xdr:rowOff>87016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78143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39973</xdr:rowOff>
    </xdr:from>
    <xdr:to>
      <xdr:col>6</xdr:col>
      <xdr:colOff>38100</xdr:colOff>
      <xdr:row>78</xdr:row>
      <xdr:rowOff>141573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132700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111272</xdr:rowOff>
    </xdr:from>
    <xdr:to>
      <xdr:col>24</xdr:col>
      <xdr:colOff>63500</xdr:colOff>
      <xdr:row>98</xdr:row>
      <xdr:rowOff>114945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3372"/>
          <a:ext cx="8382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112894</xdr:rowOff>
    </xdr:from>
    <xdr:to>
      <xdr:col>19</xdr:col>
      <xdr:colOff>177800</xdr:colOff>
      <xdr:row>98</xdr:row>
      <xdr:rowOff>114945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4994"/>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112894</xdr:rowOff>
    </xdr:from>
    <xdr:to>
      <xdr:col>15</xdr:col>
      <xdr:colOff>50800</xdr:colOff>
      <xdr:row>98</xdr:row>
      <xdr:rowOff>113407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4994"/>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113407</xdr:rowOff>
    </xdr:from>
    <xdr:to>
      <xdr:col>10</xdr:col>
      <xdr:colOff>114300</xdr:colOff>
      <xdr:row>98</xdr:row>
      <xdr:rowOff>118808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5507"/>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60472</xdr:rowOff>
    </xdr:from>
    <xdr:to>
      <xdr:col>24</xdr:col>
      <xdr:colOff>114300</xdr:colOff>
      <xdr:row>98</xdr:row>
      <xdr:rowOff>162072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64145</xdr:rowOff>
    </xdr:from>
    <xdr:to>
      <xdr:col>20</xdr:col>
      <xdr:colOff>38100</xdr:colOff>
      <xdr:row>98</xdr:row>
      <xdr:rowOff>165745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156872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62094</xdr:rowOff>
    </xdr:from>
    <xdr:to>
      <xdr:col>15</xdr:col>
      <xdr:colOff>101600</xdr:colOff>
      <xdr:row>98</xdr:row>
      <xdr:rowOff>163694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154821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62607</xdr:rowOff>
    </xdr:from>
    <xdr:to>
      <xdr:col>10</xdr:col>
      <xdr:colOff>165100</xdr:colOff>
      <xdr:row>98</xdr:row>
      <xdr:rowOff>164207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155334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68008</xdr:rowOff>
    </xdr:from>
    <xdr:to>
      <xdr:col>6</xdr:col>
      <xdr:colOff>38100</xdr:colOff>
      <xdr:row>98</xdr:row>
      <xdr:rowOff>169608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160735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77220</xdr:rowOff>
    </xdr:from>
    <xdr:to>
      <xdr:col>55</xdr:col>
      <xdr:colOff>0</xdr:colOff>
      <xdr:row>58</xdr:row>
      <xdr:rowOff>95290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21320"/>
          <a:ext cx="8382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95290</xdr:rowOff>
    </xdr:from>
    <xdr:to>
      <xdr:col>50</xdr:col>
      <xdr:colOff>114300</xdr:colOff>
      <xdr:row>58</xdr:row>
      <xdr:rowOff>105338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39390"/>
          <a:ext cx="8890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79083</xdr:rowOff>
    </xdr:from>
    <xdr:to>
      <xdr:col>45</xdr:col>
      <xdr:colOff>177800</xdr:colOff>
      <xdr:row>58</xdr:row>
      <xdr:rowOff>105338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23183"/>
          <a:ext cx="889000" cy="2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70903</xdr:rowOff>
    </xdr:from>
    <xdr:to>
      <xdr:col>41</xdr:col>
      <xdr:colOff>50800</xdr:colOff>
      <xdr:row>58</xdr:row>
      <xdr:rowOff>79083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15003"/>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26420</xdr:rowOff>
    </xdr:from>
    <xdr:to>
      <xdr:col>55</xdr:col>
      <xdr:colOff>50800</xdr:colOff>
      <xdr:row>58</xdr:row>
      <xdr:rowOff>128020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4847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44490</xdr:rowOff>
    </xdr:from>
    <xdr:to>
      <xdr:col>50</xdr:col>
      <xdr:colOff>165100</xdr:colOff>
      <xdr:row>58</xdr:row>
      <xdr:rowOff>146090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137217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54538</xdr:rowOff>
    </xdr:from>
    <xdr:to>
      <xdr:col>46</xdr:col>
      <xdr:colOff>38100</xdr:colOff>
      <xdr:row>58</xdr:row>
      <xdr:rowOff>156138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147265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9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28283</xdr:rowOff>
    </xdr:from>
    <xdr:to>
      <xdr:col>41</xdr:col>
      <xdr:colOff>101600</xdr:colOff>
      <xdr:row>58</xdr:row>
      <xdr:rowOff>129883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121010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20103</xdr:rowOff>
    </xdr:from>
    <xdr:to>
      <xdr:col>36</xdr:col>
      <xdr:colOff>165100</xdr:colOff>
      <xdr:row>58</xdr:row>
      <xdr:rowOff>121703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112830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12148</xdr:rowOff>
    </xdr:from>
    <xdr:to>
      <xdr:col>55</xdr:col>
      <xdr:colOff>0</xdr:colOff>
      <xdr:row>79</xdr:row>
      <xdr:rowOff>25926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56698"/>
          <a:ext cx="838200" cy="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25926</xdr:rowOff>
    </xdr:from>
    <xdr:to>
      <xdr:col>50</xdr:col>
      <xdr:colOff>114300</xdr:colOff>
      <xdr:row>79</xdr:row>
      <xdr:rowOff>27187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70476"/>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27187</xdr:rowOff>
    </xdr:from>
    <xdr:to>
      <xdr:col>45</xdr:col>
      <xdr:colOff>177800</xdr:colOff>
      <xdr:row>79</xdr:row>
      <xdr:rowOff>28680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71737"/>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23735</xdr:rowOff>
    </xdr:from>
    <xdr:to>
      <xdr:col>41</xdr:col>
      <xdr:colOff>50800</xdr:colOff>
      <xdr:row>79</xdr:row>
      <xdr:rowOff>28680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68285"/>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132798</xdr:rowOff>
    </xdr:from>
    <xdr:to>
      <xdr:col>55</xdr:col>
      <xdr:colOff>50800</xdr:colOff>
      <xdr:row>79</xdr:row>
      <xdr:rowOff>62948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47725</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146576</xdr:rowOff>
    </xdr:from>
    <xdr:to>
      <xdr:col>50</xdr:col>
      <xdr:colOff>165100</xdr:colOff>
      <xdr:row>79</xdr:row>
      <xdr:rowOff>76726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67853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147837</xdr:rowOff>
    </xdr:from>
    <xdr:to>
      <xdr:col>46</xdr:col>
      <xdr:colOff>38100</xdr:colOff>
      <xdr:row>79</xdr:row>
      <xdr:rowOff>77987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69114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149330</xdr:rowOff>
    </xdr:from>
    <xdr:to>
      <xdr:col>41</xdr:col>
      <xdr:colOff>101600</xdr:colOff>
      <xdr:row>79</xdr:row>
      <xdr:rowOff>79480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2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70607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144385</xdr:rowOff>
    </xdr:from>
    <xdr:to>
      <xdr:col>36</xdr:col>
      <xdr:colOff>165100</xdr:colOff>
      <xdr:row>79</xdr:row>
      <xdr:rowOff>74535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1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65662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49544</xdr:rowOff>
    </xdr:from>
    <xdr:to>
      <xdr:col>55</xdr:col>
      <xdr:colOff>0</xdr:colOff>
      <xdr:row>97</xdr:row>
      <xdr:rowOff>99329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80194"/>
          <a:ext cx="8382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55859</xdr:rowOff>
    </xdr:from>
    <xdr:to>
      <xdr:col>50</xdr:col>
      <xdr:colOff>114300</xdr:colOff>
      <xdr:row>97</xdr:row>
      <xdr:rowOff>99329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86509"/>
          <a:ext cx="889000" cy="4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15236</xdr:rowOff>
    </xdr:from>
    <xdr:to>
      <xdr:col>45</xdr:col>
      <xdr:colOff>177800</xdr:colOff>
      <xdr:row>97</xdr:row>
      <xdr:rowOff>55859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5886"/>
          <a:ext cx="8890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158491</xdr:rowOff>
    </xdr:from>
    <xdr:to>
      <xdr:col>41</xdr:col>
      <xdr:colOff>50800</xdr:colOff>
      <xdr:row>97</xdr:row>
      <xdr:rowOff>15236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17691"/>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170194</xdr:rowOff>
    </xdr:from>
    <xdr:to>
      <xdr:col>55</xdr:col>
      <xdr:colOff>50800</xdr:colOff>
      <xdr:row>97</xdr:row>
      <xdr:rowOff>100344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148621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48529</xdr:rowOff>
    </xdr:from>
    <xdr:to>
      <xdr:col>50</xdr:col>
      <xdr:colOff>165100</xdr:colOff>
      <xdr:row>97</xdr:row>
      <xdr:rowOff>150129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141256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7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5059</xdr:rowOff>
    </xdr:from>
    <xdr:to>
      <xdr:col>46</xdr:col>
      <xdr:colOff>38100</xdr:colOff>
      <xdr:row>97</xdr:row>
      <xdr:rowOff>106659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97786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135886</xdr:rowOff>
    </xdr:from>
    <xdr:to>
      <xdr:col>41</xdr:col>
      <xdr:colOff>101600</xdr:colOff>
      <xdr:row>97</xdr:row>
      <xdr:rowOff>66036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57163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107691</xdr:rowOff>
    </xdr:from>
    <xdr:to>
      <xdr:col>36</xdr:col>
      <xdr:colOff>165100</xdr:colOff>
      <xdr:row>97</xdr:row>
      <xdr:rowOff>37841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28968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140157</xdr:rowOff>
    </xdr:from>
    <xdr:to>
      <xdr:col>85</xdr:col>
      <xdr:colOff>127000</xdr:colOff>
      <xdr:row>37</xdr:row>
      <xdr:rowOff>157378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83807"/>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157378</xdr:rowOff>
    </xdr:from>
    <xdr:to>
      <xdr:col>81</xdr:col>
      <xdr:colOff>50800</xdr:colOff>
      <xdr:row>38</xdr:row>
      <xdr:rowOff>25454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01028"/>
          <a:ext cx="889000" cy="3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8146</xdr:rowOff>
    </xdr:from>
    <xdr:to>
      <xdr:col>76</xdr:col>
      <xdr:colOff>114300</xdr:colOff>
      <xdr:row>38</xdr:row>
      <xdr:rowOff>25454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23246"/>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885</xdr:rowOff>
    </xdr:from>
    <xdr:to>
      <xdr:col>71</xdr:col>
      <xdr:colOff>177800</xdr:colOff>
      <xdr:row>38</xdr:row>
      <xdr:rowOff>8146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15985"/>
          <a:ext cx="889000" cy="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89357</xdr:rowOff>
    </xdr:from>
    <xdr:to>
      <xdr:col>85</xdr:col>
      <xdr:colOff>177800</xdr:colOff>
      <xdr:row>38</xdr:row>
      <xdr:rowOff>19507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106578</xdr:rowOff>
    </xdr:from>
    <xdr:to>
      <xdr:col>81</xdr:col>
      <xdr:colOff>101600</xdr:colOff>
      <xdr:row>38</xdr:row>
      <xdr:rowOff>36728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27856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146104</xdr:rowOff>
    </xdr:from>
    <xdr:to>
      <xdr:col>76</xdr:col>
      <xdr:colOff>165100</xdr:colOff>
      <xdr:row>38</xdr:row>
      <xdr:rowOff>76254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67381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128796</xdr:rowOff>
    </xdr:from>
    <xdr:to>
      <xdr:col>72</xdr:col>
      <xdr:colOff>38100</xdr:colOff>
      <xdr:row>38</xdr:row>
      <xdr:rowOff>58946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50073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121535</xdr:rowOff>
    </xdr:from>
    <xdr:to>
      <xdr:col>67</xdr:col>
      <xdr:colOff>101600</xdr:colOff>
      <xdr:row>38</xdr:row>
      <xdr:rowOff>51685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42812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5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136111</xdr:rowOff>
    </xdr:from>
    <xdr:to>
      <xdr:col>85</xdr:col>
      <xdr:colOff>127000</xdr:colOff>
      <xdr:row>58</xdr:row>
      <xdr:rowOff>50569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08761"/>
          <a:ext cx="838200" cy="8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88066</xdr:rowOff>
    </xdr:from>
    <xdr:to>
      <xdr:col>81</xdr:col>
      <xdr:colOff>50800</xdr:colOff>
      <xdr:row>57</xdr:row>
      <xdr:rowOff>136111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89266"/>
          <a:ext cx="889000" cy="2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88066</xdr:rowOff>
    </xdr:from>
    <xdr:to>
      <xdr:col>76</xdr:col>
      <xdr:colOff>114300</xdr:colOff>
      <xdr:row>57</xdr:row>
      <xdr:rowOff>63847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89266"/>
          <a:ext cx="889000" cy="1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63847</xdr:rowOff>
    </xdr:from>
    <xdr:to>
      <xdr:col>71</xdr:col>
      <xdr:colOff>177800</xdr:colOff>
      <xdr:row>58</xdr:row>
      <xdr:rowOff>96096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36497"/>
          <a:ext cx="889000" cy="20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171219</xdr:rowOff>
    </xdr:from>
    <xdr:to>
      <xdr:col>85</xdr:col>
      <xdr:colOff>177800</xdr:colOff>
      <xdr:row>58</xdr:row>
      <xdr:rowOff>101369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86146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85311</xdr:rowOff>
    </xdr:from>
    <xdr:to>
      <xdr:col>81</xdr:col>
      <xdr:colOff>101600</xdr:colOff>
      <xdr:row>58</xdr:row>
      <xdr:rowOff>15461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31988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37266</xdr:rowOff>
    </xdr:from>
    <xdr:to>
      <xdr:col>76</xdr:col>
      <xdr:colOff>165100</xdr:colOff>
      <xdr:row>56</xdr:row>
      <xdr:rowOff>138866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155393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41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13047</xdr:rowOff>
    </xdr:from>
    <xdr:to>
      <xdr:col>72</xdr:col>
      <xdr:colOff>38100</xdr:colOff>
      <xdr:row>57</xdr:row>
      <xdr:rowOff>114647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131174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6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45296</xdr:rowOff>
    </xdr:from>
    <xdr:to>
      <xdr:col>67</xdr:col>
      <xdr:colOff>101600</xdr:colOff>
      <xdr:row>58</xdr:row>
      <xdr:rowOff>146896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138023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42197</xdr:rowOff>
    </xdr:from>
    <xdr:to>
      <xdr:col>85</xdr:col>
      <xdr:colOff>127000</xdr:colOff>
      <xdr:row>78</xdr:row>
      <xdr:rowOff>112647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15297"/>
          <a:ext cx="838200" cy="7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42197</xdr:rowOff>
    </xdr:from>
    <xdr:to>
      <xdr:col>81</xdr:col>
      <xdr:colOff>50800</xdr:colOff>
      <xdr:row>78</xdr:row>
      <xdr:rowOff>135860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15297"/>
          <a:ext cx="889000" cy="9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32231</xdr:rowOff>
    </xdr:from>
    <xdr:to>
      <xdr:col>76</xdr:col>
      <xdr:colOff>114300</xdr:colOff>
      <xdr:row>78</xdr:row>
      <xdr:rowOff>135860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05331"/>
          <a:ext cx="889000" cy="10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26209</xdr:rowOff>
    </xdr:from>
    <xdr:to>
      <xdr:col>71</xdr:col>
      <xdr:colOff>177800</xdr:colOff>
      <xdr:row>78</xdr:row>
      <xdr:rowOff>32231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056409"/>
          <a:ext cx="889000" cy="3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61847</xdr:rowOff>
    </xdr:from>
    <xdr:to>
      <xdr:col>85</xdr:col>
      <xdr:colOff>177800</xdr:colOff>
      <xdr:row>78</xdr:row>
      <xdr:rowOff>163447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162847</xdr:rowOff>
    </xdr:from>
    <xdr:to>
      <xdr:col>81</xdr:col>
      <xdr:colOff>101600</xdr:colOff>
      <xdr:row>78</xdr:row>
      <xdr:rowOff>92997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109524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85060</xdr:rowOff>
    </xdr:from>
    <xdr:to>
      <xdr:col>76</xdr:col>
      <xdr:colOff>165100</xdr:colOff>
      <xdr:row>79</xdr:row>
      <xdr:rowOff>15210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6337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152881</xdr:rowOff>
    </xdr:from>
    <xdr:to>
      <xdr:col>72</xdr:col>
      <xdr:colOff>38100</xdr:colOff>
      <xdr:row>78</xdr:row>
      <xdr:rowOff>83031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99558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146859</xdr:rowOff>
    </xdr:from>
    <xdr:to>
      <xdr:col>67</xdr:col>
      <xdr:colOff>101600</xdr:colOff>
      <xdr:row>76</xdr:row>
      <xdr:rowOff>77009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0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93536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78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163483</xdr:rowOff>
    </xdr:from>
    <xdr:to>
      <xdr:col>85</xdr:col>
      <xdr:colOff>127000</xdr:colOff>
      <xdr:row>97</xdr:row>
      <xdr:rowOff>163974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94133"/>
          <a:ext cx="8382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163974</xdr:rowOff>
    </xdr:from>
    <xdr:to>
      <xdr:col>81</xdr:col>
      <xdr:colOff>50800</xdr:colOff>
      <xdr:row>98</xdr:row>
      <xdr:rowOff>8358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94624"/>
          <a:ext cx="889000" cy="1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8358</xdr:rowOff>
    </xdr:from>
    <xdr:to>
      <xdr:col>76</xdr:col>
      <xdr:colOff>114300</xdr:colOff>
      <xdr:row>98</xdr:row>
      <xdr:rowOff>15560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0458"/>
          <a:ext cx="889000" cy="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15560</xdr:rowOff>
    </xdr:from>
    <xdr:to>
      <xdr:col>71</xdr:col>
      <xdr:colOff>177800</xdr:colOff>
      <xdr:row>98</xdr:row>
      <xdr:rowOff>25848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17660"/>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112683</xdr:rowOff>
    </xdr:from>
    <xdr:to>
      <xdr:col>85</xdr:col>
      <xdr:colOff>177800</xdr:colOff>
      <xdr:row>98</xdr:row>
      <xdr:rowOff>42833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91110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113174</xdr:rowOff>
    </xdr:from>
    <xdr:to>
      <xdr:col>81</xdr:col>
      <xdr:colOff>101600</xdr:colOff>
      <xdr:row>98</xdr:row>
      <xdr:rowOff>43324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34451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129008</xdr:rowOff>
    </xdr:from>
    <xdr:to>
      <xdr:col>76</xdr:col>
      <xdr:colOff>165100</xdr:colOff>
      <xdr:row>98</xdr:row>
      <xdr:rowOff>59158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50285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136210</xdr:rowOff>
    </xdr:from>
    <xdr:to>
      <xdr:col>72</xdr:col>
      <xdr:colOff>38100</xdr:colOff>
      <xdr:row>98</xdr:row>
      <xdr:rowOff>66360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57487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5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146498</xdr:rowOff>
    </xdr:from>
    <xdr:to>
      <xdr:col>67</xdr:col>
      <xdr:colOff>101600</xdr:colOff>
      <xdr:row>98</xdr:row>
      <xdr:rowOff>76648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67775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8,478</a:t>
          </a:r>
          <a:r>
            <a:rPr kumimoji="1" lang="ja-JP" altLang="en-US" sz="1300">
              <a:latin typeface="ＭＳ Ｐゴシック" panose="020B0600070205080204" pitchFamily="50" charset="-128"/>
              <a:ea typeface="ＭＳ Ｐゴシック" panose="020B0600070205080204" pitchFamily="50" charset="-128"/>
            </a:rPr>
            <a:t>円であり、前年度と比較して約</a:t>
          </a:r>
          <a:r>
            <a:rPr kumimoji="1" lang="en-US" altLang="ja-JP" sz="1300">
              <a:latin typeface="ＭＳ Ｐゴシック" panose="020B0600070205080204" pitchFamily="50" charset="-128"/>
              <a:ea typeface="ＭＳ Ｐゴシック" panose="020B0600070205080204" pitchFamily="50" charset="-128"/>
            </a:rPr>
            <a:t>74.4</a:t>
          </a:r>
          <a:r>
            <a:rPr kumimoji="1" lang="ja-JP" altLang="en-US" sz="1300">
              <a:latin typeface="ＭＳ Ｐゴシック" panose="020B0600070205080204" pitchFamily="50" charset="-128"/>
              <a:ea typeface="ＭＳ Ｐゴシック" panose="020B0600070205080204" pitchFamily="50" charset="-128"/>
            </a:rPr>
            <a:t>％の増となっているが、これは物価高騰等に伴う地域応援券発行事業の実施によるものである。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5,917</a:t>
          </a:r>
          <a:r>
            <a:rPr kumimoji="1" lang="ja-JP" altLang="en-US" sz="1300">
              <a:latin typeface="ＭＳ Ｐゴシック" panose="020B0600070205080204" pitchFamily="50" charset="-128"/>
              <a:ea typeface="ＭＳ Ｐゴシック" panose="020B0600070205080204" pitchFamily="50" charset="-128"/>
            </a:rPr>
            <a:t>円であり、前年度と比較して約</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％の減となっているが、これは令和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日の台風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号に伴う道路橋梁等災害復旧事業費の減によるものである。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員定数の関係から類似団体内平均値を上回っている議会費を除いて、類似団体と比較して低い水準となっているものの、行財政改革や機構改革による事務効率の改善、予算要求額の精査により更なる歳出の縮減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実質収支比率は、一般的に</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％が適正な範囲とされているが、令和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年度は</a:t>
          </a:r>
          <a:r>
            <a:rPr kumimoji="1" lang="en-US" altLang="ja-JP" sz="1050">
              <a:latin typeface="ＭＳ ゴシック" pitchFamily="49" charset="-128"/>
              <a:ea typeface="ＭＳ ゴシック" pitchFamily="49" charset="-128"/>
            </a:rPr>
            <a:t>7.73</a:t>
          </a:r>
          <a:r>
            <a:rPr kumimoji="1" lang="ja-JP" altLang="en-US" sz="1050">
              <a:latin typeface="ＭＳ ゴシック" pitchFamily="49" charset="-128"/>
              <a:ea typeface="ＭＳ ゴシック" pitchFamily="49" charset="-128"/>
            </a:rPr>
            <a:t>％であり、昨年度に引き続き財政に余力があったと分析される。</a:t>
          </a:r>
        </a:p>
        <a:p>
          <a:r>
            <a:rPr kumimoji="1" lang="ja-JP" altLang="en-US" sz="1050">
              <a:latin typeface="ＭＳ ゴシック" pitchFamily="49" charset="-128"/>
              <a:ea typeface="ＭＳ ゴシック" pitchFamily="49" charset="-128"/>
            </a:rPr>
            <a:t>財政調整基金残高については、令和元年激甚災害対応に係る基金の取り崩しによって減少していたが、標準財政規模比の</a:t>
          </a:r>
          <a:r>
            <a:rPr kumimoji="1" lang="en-US" altLang="ja-JP" sz="1050">
              <a:latin typeface="ＭＳ ゴシック" pitchFamily="49" charset="-128"/>
              <a:ea typeface="ＭＳ ゴシック" pitchFamily="49" charset="-128"/>
            </a:rPr>
            <a:t>33.83</a:t>
          </a:r>
          <a:r>
            <a:rPr kumimoji="1" lang="ja-JP" altLang="en-US" sz="1050">
              <a:latin typeface="ＭＳ ゴシック" pitchFamily="49" charset="-128"/>
              <a:ea typeface="ＭＳ ゴシック" pitchFamily="49" charset="-128"/>
            </a:rPr>
            <a:t>％で昨年度から微増している。しかしながら、災害等に迅速に対応するためには、現状またはそれ以上の額が必要になることかと思われる。このため、現状維持または現状以上の状態にできるよう尽力したい。</a:t>
          </a:r>
        </a:p>
        <a:p>
          <a:r>
            <a:rPr kumimoji="1" lang="ja-JP" altLang="en-US" sz="1050">
              <a:latin typeface="ＭＳ ゴシック" pitchFamily="49" charset="-128"/>
              <a:ea typeface="ＭＳ ゴシック" pitchFamily="49" charset="-128"/>
            </a:rPr>
            <a:t>以上のことから、今後も事務事業の見直し・統廃合などの歳出合理化等、行財政改革を推進し実質収支比率等の水準の維持に向け、健全な財政運営に努めたい。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一般会計及び特別会計ともに、資金不足がないため、連結実質赤字比率について該当はない。</a:t>
          </a:r>
        </a:p>
        <a:p>
          <a:r>
            <a:rPr kumimoji="1" lang="ja-JP" altLang="en-US" sz="1400">
              <a:latin typeface="ＭＳ ゴシック" pitchFamily="49" charset="-128"/>
              <a:ea typeface="ＭＳ ゴシック" pitchFamily="49" charset="-128"/>
            </a:rPr>
            <a:t>しかしながら、年々黒字額の割合は減少しているため、より一層実質収支比率が適正な範囲となるよう、健全な財政運営に努める。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4472504</v>
      </c>
      <c r="BO4" s="358"/>
      <c r="BP4" s="358"/>
      <c r="BQ4" s="358"/>
      <c r="BR4" s="358"/>
      <c r="BS4" s="358"/>
      <c r="BT4" s="358"/>
      <c r="BU4" s="359"/>
      <c r="BV4" s="357">
        <v>4738752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9.1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4215627</v>
      </c>
      <c r="BO5" s="395"/>
      <c r="BP5" s="395"/>
      <c r="BQ5" s="395"/>
      <c r="BR5" s="395"/>
      <c r="BS5" s="395"/>
      <c r="BT5" s="395"/>
      <c r="BU5" s="396"/>
      <c r="BV5" s="394">
        <v>4443951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89.9</v>
      </c>
      <c r="CU5" s="392"/>
      <c r="CV5" s="392"/>
      <c r="CW5" s="392"/>
      <c r="CX5" s="392"/>
      <c r="CY5" s="392"/>
      <c r="CZ5" s="392"/>
      <c r="DA5" s="393"/>
      <c r="DB5" s="391">
        <v>90.8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256877</v>
      </c>
      <c r="BO6" s="395"/>
      <c r="BP6" s="395"/>
      <c r="BQ6" s="395"/>
      <c r="BR6" s="395"/>
      <c r="BS6" s="395"/>
      <c r="BT6" s="395"/>
      <c r="BU6" s="396"/>
      <c r="BV6" s="394">
        <v>294801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90.2</v>
      </c>
      <c r="CU6" s="432"/>
      <c r="CV6" s="432"/>
      <c r="CW6" s="432"/>
      <c r="CX6" s="432"/>
      <c r="CY6" s="432"/>
      <c r="CZ6" s="432"/>
      <c r="DA6" s="433"/>
      <c r="DB6" s="431">
        <v>91.6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31941</v>
      </c>
      <c r="BO7" s="395"/>
      <c r="BP7" s="395"/>
      <c r="BQ7" s="395"/>
      <c r="BR7" s="395"/>
      <c r="BS7" s="395"/>
      <c r="BT7" s="395"/>
      <c r="BU7" s="396"/>
      <c r="BV7" s="394">
        <v>34960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2911469</v>
      </c>
      <c r="CU7" s="395"/>
      <c r="CV7" s="395"/>
      <c r="CW7" s="395"/>
      <c r="CX7" s="395"/>
      <c r="CY7" s="395"/>
      <c r="CZ7" s="395"/>
      <c r="DA7" s="396"/>
      <c r="DB7" s="394">
        <v>2858054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224936</v>
      </c>
      <c r="BO8" s="395"/>
      <c r="BP8" s="395"/>
      <c r="BQ8" s="395"/>
      <c r="BR8" s="395"/>
      <c r="BS8" s="395"/>
      <c r="BT8" s="395"/>
      <c r="BU8" s="396"/>
      <c r="BV8" s="394">
        <v>259841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6721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-34905</v>
      </c>
      <c r="BO9" s="395"/>
      <c r="BP9" s="395"/>
      <c r="BQ9" s="395"/>
      <c r="BR9" s="395"/>
      <c r="BS9" s="395"/>
      <c r="BT9" s="395"/>
      <c r="BU9" s="396"/>
      <c r="BV9" s="394">
        <v>-41664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11.4</v>
      </c>
      <c r="CU9" s="392"/>
      <c r="CV9" s="392"/>
      <c r="CW9" s="392"/>
      <c r="CX9" s="392"/>
      <c r="CY9" s="392"/>
      <c r="CZ9" s="392"/>
      <c r="DA9" s="393"/>
      <c r="DB9" s="391">
        <v>11.3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7337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160128</v>
      </c>
      <c r="BO10" s="395"/>
      <c r="BP10" s="395"/>
      <c r="BQ10" s="395"/>
      <c r="BR10" s="395"/>
      <c r="BS10" s="395"/>
      <c r="BT10" s="395"/>
      <c r="BU10" s="396"/>
      <c r="BV10" s="394">
        <v>165209</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6233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80000</v>
      </c>
      <c r="BO12" s="395"/>
      <c r="BP12" s="395"/>
      <c r="BQ12" s="395"/>
      <c r="BR12" s="395"/>
      <c r="BS12" s="395"/>
      <c r="BT12" s="395"/>
      <c r="BU12" s="396"/>
      <c r="BV12" s="394">
        <v>181800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6093</v>
      </c>
      <c r="S13" s="479"/>
      <c r="T13" s="479"/>
      <c r="U13" s="479"/>
      <c r="V13" s="480"/>
      <c r="W13" s="410" t="s">
        <v>130</v>
      </c>
      <c r="X13" s="411"/>
      <c r="Y13" s="411"/>
      <c r="Z13" s="411"/>
      <c r="AA13" s="411"/>
      <c r="AB13" s="401"/>
      <c r="AC13" s="445">
        <v>280</v>
      </c>
      <c r="AD13" s="446"/>
      <c r="AE13" s="446"/>
      <c r="AF13" s="446"/>
      <c r="AG13" s="488"/>
      <c r="AH13" s="445">
        <v>375</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45223</v>
      </c>
      <c r="BO13" s="395"/>
      <c r="BP13" s="395"/>
      <c r="BQ13" s="395"/>
      <c r="BR13" s="395"/>
      <c r="BS13" s="395"/>
      <c r="BT13" s="395"/>
      <c r="BU13" s="396"/>
      <c r="BV13" s="394">
        <v>-58255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v>
      </c>
      <c r="CU13" s="392"/>
      <c r="CV13" s="392"/>
      <c r="CW13" s="392"/>
      <c r="CX13" s="392"/>
      <c r="CY13" s="392"/>
      <c r="CZ13" s="392"/>
      <c r="DA13" s="393"/>
      <c r="DB13" s="391">
        <v>6.6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6316</v>
      </c>
      <c r="S14" s="479"/>
      <c r="T14" s="479"/>
      <c r="U14" s="479"/>
      <c r="V14" s="480"/>
      <c r="W14" s="384"/>
      <c r="X14" s="385"/>
      <c r="Y14" s="385"/>
      <c r="Z14" s="385"/>
      <c r="AA14" s="385"/>
      <c r="AB14" s="374"/>
      <c r="AC14" s="481">
        <v>9.1999999999999993</v>
      </c>
      <c r="AD14" s="482"/>
      <c r="AE14" s="482"/>
      <c r="AF14" s="482"/>
      <c r="AG14" s="483"/>
      <c r="AH14" s="481">
        <v>10.9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6204</v>
      </c>
      <c r="S15" s="479"/>
      <c r="T15" s="479"/>
      <c r="U15" s="479"/>
      <c r="V15" s="480"/>
      <c r="W15" s="410" t="s">
        <v>137</v>
      </c>
      <c r="X15" s="411"/>
      <c r="Y15" s="411"/>
      <c r="Z15" s="411"/>
      <c r="AA15" s="411"/>
      <c r="AB15" s="401"/>
      <c r="AC15" s="445">
        <v>809</v>
      </c>
      <c r="AD15" s="446"/>
      <c r="AE15" s="446"/>
      <c r="AF15" s="446"/>
      <c r="AG15" s="488"/>
      <c r="AH15" s="445">
        <v>909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1237969</v>
      </c>
      <c r="BO15" s="358"/>
      <c r="BP15" s="358"/>
      <c r="BQ15" s="358"/>
      <c r="BR15" s="358"/>
      <c r="BS15" s="358"/>
      <c r="BT15" s="358"/>
      <c r="BU15" s="359"/>
      <c r="BV15" s="357">
        <v>1256848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26.6</v>
      </c>
      <c r="AD16" s="482"/>
      <c r="AE16" s="482"/>
      <c r="AF16" s="482"/>
      <c r="AG16" s="483"/>
      <c r="AH16" s="481">
        <v>26.4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2559701</v>
      </c>
      <c r="BO16" s="395"/>
      <c r="BP16" s="395"/>
      <c r="BQ16" s="395"/>
      <c r="BR16" s="395"/>
      <c r="BS16" s="395"/>
      <c r="BT16" s="395"/>
      <c r="BU16" s="396"/>
      <c r="BV16" s="394">
        <v>2489628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1951</v>
      </c>
      <c r="AD17" s="446"/>
      <c r="AE17" s="446"/>
      <c r="AF17" s="446"/>
      <c r="AG17" s="488"/>
      <c r="AH17" s="445">
        <v>2157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1578783</v>
      </c>
      <c r="BO17" s="395"/>
      <c r="BP17" s="395"/>
      <c r="BQ17" s="395"/>
      <c r="BR17" s="395"/>
      <c r="BS17" s="395"/>
      <c r="BT17" s="395"/>
      <c r="BU17" s="396"/>
      <c r="BV17" s="394">
        <v>1604350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47.11</v>
      </c>
      <c r="M18" s="518"/>
      <c r="N18" s="518"/>
      <c r="O18" s="518"/>
      <c r="P18" s="518"/>
      <c r="Q18" s="518"/>
      <c r="R18" s="519"/>
      <c r="S18" s="519"/>
      <c r="T18" s="519"/>
      <c r="U18" s="519"/>
      <c r="V18" s="520"/>
      <c r="W18" s="412"/>
      <c r="X18" s="413"/>
      <c r="Y18" s="413"/>
      <c r="Z18" s="413"/>
      <c r="AA18" s="413"/>
      <c r="AB18" s="404"/>
      <c r="AC18" s="521">
        <v>64.2</v>
      </c>
      <c r="AD18" s="522"/>
      <c r="AE18" s="522"/>
      <c r="AF18" s="522"/>
      <c r="AG18" s="523"/>
      <c r="AH18" s="521">
        <v>62.7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2679794</v>
      </c>
      <c r="BO18" s="395"/>
      <c r="BP18" s="395"/>
      <c r="BQ18" s="395"/>
      <c r="BR18" s="395"/>
      <c r="BS18" s="395"/>
      <c r="BT18" s="395"/>
      <c r="BU18" s="396"/>
      <c r="BV18" s="394">
        <v>2581013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143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3518985</v>
      </c>
      <c r="BO19" s="395"/>
      <c r="BP19" s="395"/>
      <c r="BQ19" s="395"/>
      <c r="BR19" s="395"/>
      <c r="BS19" s="395"/>
      <c r="BT19" s="395"/>
      <c r="BU19" s="396"/>
      <c r="BV19" s="394">
        <v>3599557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2517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4037269</v>
      </c>
      <c r="BO22" s="358"/>
      <c r="BP22" s="358"/>
      <c r="BQ22" s="358"/>
      <c r="BR22" s="358"/>
      <c r="BS22" s="358"/>
      <c r="BT22" s="358"/>
      <c r="BU22" s="359"/>
      <c r="BV22" s="357">
        <v>4259729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3809818</v>
      </c>
      <c r="BO23" s="395"/>
      <c r="BP23" s="395"/>
      <c r="BQ23" s="395"/>
      <c r="BR23" s="395"/>
      <c r="BS23" s="395"/>
      <c r="BT23" s="395"/>
      <c r="BU23" s="396"/>
      <c r="BV23" s="394">
        <v>4003686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7880</v>
      </c>
      <c r="R24" s="446"/>
      <c r="S24" s="446"/>
      <c r="T24" s="446"/>
      <c r="U24" s="446"/>
      <c r="V24" s="488"/>
      <c r="W24" s="540"/>
      <c r="X24" s="541"/>
      <c r="Y24" s="542"/>
      <c r="Z24" s="444" t="s">
        <v>162</v>
      </c>
      <c r="AA24" s="424"/>
      <c r="AB24" s="424"/>
      <c r="AC24" s="424"/>
      <c r="AD24" s="424"/>
      <c r="AE24" s="424"/>
      <c r="AF24" s="424"/>
      <c r="AG24" s="425"/>
      <c r="AH24" s="445">
        <v>92</v>
      </c>
      <c r="AI24" s="446"/>
      <c r="AJ24" s="446"/>
      <c r="AK24" s="446"/>
      <c r="AL24" s="488"/>
      <c r="AM24" s="445">
        <v>285660</v>
      </c>
      <c r="AN24" s="446"/>
      <c r="AO24" s="446"/>
      <c r="AP24" s="446"/>
      <c r="AQ24" s="446"/>
      <c r="AR24" s="488"/>
      <c r="AS24" s="445">
        <v>3105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2709745</v>
      </c>
      <c r="BO24" s="395"/>
      <c r="BP24" s="395"/>
      <c r="BQ24" s="395"/>
      <c r="BR24" s="395"/>
      <c r="BS24" s="395"/>
      <c r="BT24" s="395"/>
      <c r="BU24" s="396"/>
      <c r="BV24" s="394">
        <v>2796372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6390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35230</v>
      </c>
      <c r="BO25" s="358"/>
      <c r="BP25" s="358"/>
      <c r="BQ25" s="358"/>
      <c r="BR25" s="358"/>
      <c r="BS25" s="358"/>
      <c r="BT25" s="358"/>
      <c r="BU25" s="359"/>
      <c r="BV25" s="357" t="s">
        <v>121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5770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2850</v>
      </c>
      <c r="R27" s="446"/>
      <c r="S27" s="446"/>
      <c r="T27" s="446"/>
      <c r="U27" s="446"/>
      <c r="V27" s="488"/>
      <c r="W27" s="540"/>
      <c r="X27" s="541"/>
      <c r="Y27" s="542"/>
      <c r="Z27" s="444" t="s">
        <v>172</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2370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985044</v>
      </c>
      <c r="BO28" s="358"/>
      <c r="BP28" s="358"/>
      <c r="BQ28" s="358"/>
      <c r="BR28" s="358"/>
      <c r="BS28" s="358"/>
      <c r="BT28" s="358"/>
      <c r="BU28" s="359"/>
      <c r="BV28" s="357">
        <v>904916</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2140</v>
      </c>
      <c r="R29" s="446"/>
      <c r="S29" s="446"/>
      <c r="T29" s="446"/>
      <c r="U29" s="446"/>
      <c r="V29" s="488"/>
      <c r="W29" s="543"/>
      <c r="X29" s="544"/>
      <c r="Y29" s="545"/>
      <c r="Z29" s="444" t="s">
        <v>178</v>
      </c>
      <c r="AA29" s="424"/>
      <c r="AB29" s="424"/>
      <c r="AC29" s="424"/>
      <c r="AD29" s="424"/>
      <c r="AE29" s="424"/>
      <c r="AF29" s="424"/>
      <c r="AG29" s="425"/>
      <c r="AH29" s="445">
        <v>92</v>
      </c>
      <c r="AI29" s="446"/>
      <c r="AJ29" s="446"/>
      <c r="AK29" s="446"/>
      <c r="AL29" s="488"/>
      <c r="AM29" s="445">
        <v>285660</v>
      </c>
      <c r="AN29" s="446"/>
      <c r="AO29" s="446"/>
      <c r="AP29" s="446"/>
      <c r="AQ29" s="446"/>
      <c r="AR29" s="488"/>
      <c r="AS29" s="445">
        <v>3105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111404</v>
      </c>
      <c r="BO29" s="395"/>
      <c r="BP29" s="395"/>
      <c r="BQ29" s="395"/>
      <c r="BR29" s="395"/>
      <c r="BS29" s="395"/>
      <c r="BT29" s="395"/>
      <c r="BU29" s="396"/>
      <c r="BV29" s="394">
        <v>93202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100.3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1012912</v>
      </c>
      <c r="BO30" s="514"/>
      <c r="BP30" s="514"/>
      <c r="BQ30" s="514"/>
      <c r="BR30" s="514"/>
      <c r="BS30" s="514"/>
      <c r="BT30" s="514"/>
      <c r="BU30" s="515"/>
      <c r="BV30" s="513">
        <v>1027549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長生郡市広域市町村圏組合（一般会計）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長生郡市広域市町村圏組合（火葬場・斎場会計）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長生郡市広域市町村圏組合（水道事業会計）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長生郡市広域市町村圏組合（病院事業会計）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九十九里地域水道企業団（水道用水供給事業会計）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千葉県市町村総合事務組合（一般会計）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千葉県市町村総合事務組合（千葉県自治会館管理運営特別会計）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千葉県市町村総合事務組合（千葉県自治研修センター特別会計）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千葉県市町村総合事務組合（千葉県市町村交通災害共済特別会計）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千葉県後期高齢者医療広域連合（一般会計）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WFUk+vdzwd8idt0PlSVhUbVp5ZS6JV2+JZoQk2dA+Dcxijxu+zhlWyHnUqZJapFSCsDNssBrSRxznEAc0c3gLg==" saltValue="ZgZn+Olk648I7z/DZB8/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7.41</v>
      </c>
      <c r="G34" s="33">
        <v>19.04</v>
      </c>
      <c r="H34" s="33">
        <v>10.71</v>
      </c>
      <c r="I34" s="33">
        <v>9.09</v>
      </c>
      <c r="J34" s="34">
        <v>7.72</v>
      </c>
      <c r="K34" s="22"/>
      <c r="L34" s="22"/>
      <c r="M34" s="22"/>
      <c r="N34" s="22"/>
      <c r="O34" s="22"/>
      <c r="P34" s="22"/>
    </row>
    <row r="35" spans="1:16" ht="39" customHeight="1" x14ac:dyDescent="0.15">
      <c r="A35" s="22"/>
      <c r="B35" s="35"/>
      <c r="C35" s="1132" t="s">
        <v>531</v>
      </c>
      <c r="D35" s="1132"/>
      <c r="E35" s="1133"/>
      <c r="F35" s="36">
        <v>3.3</v>
      </c>
      <c r="G35" s="37">
        <v>3.79</v>
      </c>
      <c r="H35" s="37">
        <v>4.1900000000000004</v>
      </c>
      <c r="I35" s="37">
        <v>3.71</v>
      </c>
      <c r="J35" s="38">
        <v>3.47</v>
      </c>
      <c r="K35" s="22"/>
      <c r="L35" s="22"/>
      <c r="M35" s="22"/>
      <c r="N35" s="22"/>
      <c r="O35" s="22"/>
      <c r="P35" s="22"/>
    </row>
    <row r="36" spans="1:16" ht="39" customHeight="1" x14ac:dyDescent="0.15">
      <c r="A36" s="22"/>
      <c r="B36" s="35"/>
      <c r="C36" s="1132" t="s">
        <v>532</v>
      </c>
      <c r="D36" s="1132"/>
      <c r="E36" s="1133"/>
      <c r="F36" s="36" t="s">
        <v>486</v>
      </c>
      <c r="G36" s="37" t="s">
        <v>486</v>
      </c>
      <c r="H36" s="37" t="s">
        <v>486</v>
      </c>
      <c r="I36" s="37" t="s">
        <v>486</v>
      </c>
      <c r="J36" s="38">
        <v>1.76</v>
      </c>
      <c r="K36" s="22"/>
      <c r="L36" s="22"/>
      <c r="M36" s="22"/>
      <c r="N36" s="22"/>
      <c r="O36" s="22"/>
      <c r="P36" s="22"/>
    </row>
    <row r="37" spans="1:16" ht="39" customHeight="1" x14ac:dyDescent="0.15">
      <c r="A37" s="22"/>
      <c r="B37" s="35"/>
      <c r="C37" s="1132" t="s">
        <v>533</v>
      </c>
      <c r="D37" s="1132"/>
      <c r="E37" s="1133"/>
      <c r="F37" s="36">
        <v>1.7</v>
      </c>
      <c r="G37" s="37">
        <v>1.33</v>
      </c>
      <c r="H37" s="37">
        <v>1.29</v>
      </c>
      <c r="I37" s="37">
        <v>0.79</v>
      </c>
      <c r="J37" s="38">
        <v>0.61</v>
      </c>
      <c r="K37" s="22"/>
      <c r="L37" s="22"/>
      <c r="M37" s="22"/>
      <c r="N37" s="22"/>
      <c r="O37" s="22"/>
      <c r="P37" s="22"/>
    </row>
    <row r="38" spans="1:16" ht="39" customHeight="1" x14ac:dyDescent="0.15">
      <c r="A38" s="22"/>
      <c r="B38" s="35"/>
      <c r="C38" s="1132" t="s">
        <v>534</v>
      </c>
      <c r="D38" s="1132"/>
      <c r="E38" s="1133"/>
      <c r="F38" s="36">
        <v>0</v>
      </c>
      <c r="G38" s="37">
        <v>0.01</v>
      </c>
      <c r="H38" s="37">
        <v>0.04</v>
      </c>
      <c r="I38" s="37">
        <v>0.05</v>
      </c>
      <c r="J38" s="38">
        <v>0.05</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486</v>
      </c>
      <c r="G42" s="37" t="s">
        <v>486</v>
      </c>
      <c r="H42" s="37" t="s">
        <v>486</v>
      </c>
      <c r="I42" s="37" t="s">
        <v>536</v>
      </c>
      <c r="J42" s="38" t="s">
        <v>486</v>
      </c>
      <c r="K42" s="22"/>
      <c r="L42" s="22"/>
      <c r="M42" s="22"/>
      <c r="N42" s="22"/>
      <c r="O42" s="22"/>
      <c r="P42" s="22"/>
    </row>
    <row r="43" spans="1:16" ht="39" customHeight="1" thickBot="1" x14ac:dyDescent="0.2">
      <c r="A43" s="22"/>
      <c r="B43" s="40"/>
      <c r="C43" s="1134" t="s">
        <v>537</v>
      </c>
      <c r="D43" s="1134"/>
      <c r="E43" s="1135"/>
      <c r="F43" s="41">
        <v>0</v>
      </c>
      <c r="G43" s="42">
        <v>0</v>
      </c>
      <c r="H43" s="42">
        <v>0.01</v>
      </c>
      <c r="I43" s="42">
        <v>0.22</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JvHebgtlIxUXuEuzU2LRP6OKytv+q3ZVLJHusaE6sYUjw3uTwPFluMpUd4CUtJqz7Q2h+j9q/cGTbSDq8BQyg==" saltValue="BvkbRk/zGVXpkJm8SgaZ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336</v>
      </c>
      <c r="L45" s="58">
        <v>358</v>
      </c>
      <c r="M45" s="58">
        <v>370</v>
      </c>
      <c r="N45" s="58">
        <v>407</v>
      </c>
      <c r="O45" s="59">
        <v>403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51</v>
      </c>
      <c r="L48" s="62">
        <v>52</v>
      </c>
      <c r="M48" s="62">
        <v>52</v>
      </c>
      <c r="N48" s="62">
        <v>48</v>
      </c>
      <c r="O48" s="63">
        <v>41</v>
      </c>
      <c r="P48" s="46"/>
      <c r="Q48" s="46"/>
      <c r="R48" s="46"/>
      <c r="S48" s="46"/>
      <c r="T48" s="46"/>
      <c r="U48" s="46"/>
    </row>
    <row r="49" spans="1:21" ht="30.75" customHeight="1" x14ac:dyDescent="0.15">
      <c r="A49" s="46"/>
      <c r="B49" s="1140"/>
      <c r="C49" s="1141"/>
      <c r="D49" s="60"/>
      <c r="E49" s="1146" t="s">
        <v>14</v>
      </c>
      <c r="F49" s="1146"/>
      <c r="G49" s="1146"/>
      <c r="H49" s="1146"/>
      <c r="I49" s="1146"/>
      <c r="J49" s="1147"/>
      <c r="K49" s="61">
        <v>32</v>
      </c>
      <c r="L49" s="62">
        <v>32</v>
      </c>
      <c r="M49" s="62">
        <v>29</v>
      </c>
      <c r="N49" s="62">
        <v>39</v>
      </c>
      <c r="O49" s="63">
        <v>35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285</v>
      </c>
      <c r="L52" s="62">
        <v>288</v>
      </c>
      <c r="M52" s="62">
        <v>290</v>
      </c>
      <c r="N52" s="62">
        <v>298</v>
      </c>
      <c r="O52" s="63">
        <v>291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134</v>
      </c>
      <c r="L53" s="67">
        <v>154</v>
      </c>
      <c r="M53" s="67">
        <v>161</v>
      </c>
      <c r="N53" s="67">
        <v>196</v>
      </c>
      <c r="O53" s="68">
        <v>188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486</v>
      </c>
      <c r="L58" s="82" t="s">
        <v>486</v>
      </c>
      <c r="M58" s="82" t="s">
        <v>486</v>
      </c>
      <c r="N58" s="82" t="s">
        <v>486</v>
      </c>
      <c r="O58" s="83" t="s">
        <v>486</v>
      </c>
    </row>
    <row r="59" spans="1:21" ht="31.5" customHeight="1" x14ac:dyDescent="0.15">
      <c r="B59" s="1156"/>
      <c r="C59" s="1157"/>
      <c r="D59" s="1163" t="s">
        <v>26</v>
      </c>
      <c r="E59" s="1164"/>
      <c r="F59" s="1164"/>
      <c r="G59" s="1164"/>
      <c r="H59" s="1164"/>
      <c r="I59" s="1164"/>
      <c r="J59" s="1165"/>
      <c r="K59" s="84" t="s">
        <v>486</v>
      </c>
      <c r="L59" s="85" t="s">
        <v>486</v>
      </c>
      <c r="M59" s="85" t="s">
        <v>486</v>
      </c>
      <c r="N59" s="85" t="s">
        <v>486</v>
      </c>
      <c r="O59" s="86" t="s">
        <v>486</v>
      </c>
    </row>
    <row r="60" spans="1:21" ht="31.5" customHeight="1" thickBot="1" x14ac:dyDescent="0.2">
      <c r="B60" s="1158"/>
      <c r="C60" s="1159"/>
      <c r="D60" s="1166" t="s">
        <v>27</v>
      </c>
      <c r="E60" s="1167"/>
      <c r="F60" s="1167"/>
      <c r="G60" s="1167"/>
      <c r="H60" s="1167"/>
      <c r="I60" s="1167"/>
      <c r="J60" s="1168"/>
      <c r="K60" s="87" t="s">
        <v>486</v>
      </c>
      <c r="L60" s="88" t="s">
        <v>486</v>
      </c>
      <c r="M60" s="88" t="s">
        <v>486</v>
      </c>
      <c r="N60" s="88" t="s">
        <v>486</v>
      </c>
      <c r="O60" s="89" t="s">
        <v>486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UXey+pL2vnljeap6QvuFg2+dXQ4K7ZM7zdEIyOr6p6olgL4XfVrLQlQAjSEYE17e86DC2pyTikNCYaqhu+HfA==" saltValue="ZH/zW9pm4g8vEYUzIh/p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3425</v>
      </c>
      <c r="J41" s="331">
        <v>3793</v>
      </c>
      <c r="K41" s="331">
        <v>4218</v>
      </c>
      <c r="L41" s="331">
        <v>4260</v>
      </c>
      <c r="M41" s="332">
        <v>4037</v>
      </c>
    </row>
    <row r="42" spans="2:13" ht="27.75" customHeight="1" x14ac:dyDescent="0.15">
      <c r="B42" s="1171"/>
      <c r="C42" s="1172"/>
      <c r="D42" s="104"/>
      <c r="E42" s="1177" t="s">
        <v>32</v>
      </c>
      <c r="F42" s="1177"/>
      <c r="G42" s="1177"/>
      <c r="H42" s="1178"/>
      <c r="I42" s="333" t="s">
        <v>486</v>
      </c>
      <c r="J42" s="334" t="s">
        <v>486</v>
      </c>
      <c r="K42" s="334" t="s">
        <v>486</v>
      </c>
      <c r="L42" s="334" t="s">
        <v>486</v>
      </c>
      <c r="M42" s="335" t="s">
        <v>486</v>
      </c>
    </row>
    <row r="43" spans="2:13" ht="27.75" customHeight="1" x14ac:dyDescent="0.15">
      <c r="B43" s="1171"/>
      <c r="C43" s="1172"/>
      <c r="D43" s="104"/>
      <c r="E43" s="1177" t="s">
        <v>33</v>
      </c>
      <c r="F43" s="1177"/>
      <c r="G43" s="1177"/>
      <c r="H43" s="1178"/>
      <c r="I43" s="333">
        <v>408</v>
      </c>
      <c r="J43" s="334">
        <v>372</v>
      </c>
      <c r="K43" s="334">
        <v>350</v>
      </c>
      <c r="L43" s="334">
        <v>309</v>
      </c>
      <c r="M43" s="335">
        <v>292</v>
      </c>
    </row>
    <row r="44" spans="2:13" ht="27.75" customHeight="1" x14ac:dyDescent="0.15">
      <c r="B44" s="1171"/>
      <c r="C44" s="1172"/>
      <c r="D44" s="104"/>
      <c r="E44" s="1177" t="s">
        <v>34</v>
      </c>
      <c r="F44" s="1177"/>
      <c r="G44" s="1177"/>
      <c r="H44" s="1178"/>
      <c r="I44" s="333">
        <v>453</v>
      </c>
      <c r="J44" s="334">
        <v>257</v>
      </c>
      <c r="K44" s="334">
        <v>271</v>
      </c>
      <c r="L44" s="334">
        <v>269</v>
      </c>
      <c r="M44" s="335">
        <v>284</v>
      </c>
    </row>
    <row r="45" spans="2:13" ht="27.75" customHeight="1" x14ac:dyDescent="0.15">
      <c r="B45" s="1171"/>
      <c r="C45" s="1172"/>
      <c r="D45" s="104"/>
      <c r="E45" s="1177" t="s">
        <v>35</v>
      </c>
      <c r="F45" s="1177"/>
      <c r="G45" s="1177"/>
      <c r="H45" s="1178"/>
      <c r="I45" s="333">
        <v>946</v>
      </c>
      <c r="J45" s="334">
        <v>924</v>
      </c>
      <c r="K45" s="334">
        <v>879</v>
      </c>
      <c r="L45" s="334">
        <v>843</v>
      </c>
      <c r="M45" s="335">
        <v>797</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1552</v>
      </c>
      <c r="J50" s="334">
        <v>1831</v>
      </c>
      <c r="K50" s="334">
        <v>2284</v>
      </c>
      <c r="L50" s="334">
        <v>2316</v>
      </c>
      <c r="M50" s="335">
        <v>2376</v>
      </c>
    </row>
    <row r="51" spans="2:13" ht="27.75" customHeight="1" x14ac:dyDescent="0.15">
      <c r="B51" s="1171"/>
      <c r="C51" s="1172"/>
      <c r="D51" s="104"/>
      <c r="E51" s="1177" t="s">
        <v>42</v>
      </c>
      <c r="F51" s="1177"/>
      <c r="G51" s="1177"/>
      <c r="H51" s="1178"/>
      <c r="I51" s="333" t="s">
        <v>486</v>
      </c>
      <c r="J51" s="334" t="s">
        <v>486</v>
      </c>
      <c r="K51" s="334" t="s">
        <v>486</v>
      </c>
      <c r="L51" s="334" t="s">
        <v>486</v>
      </c>
      <c r="M51" s="335" t="s">
        <v>486</v>
      </c>
    </row>
    <row r="52" spans="2:13" ht="27.75" customHeight="1" x14ac:dyDescent="0.15">
      <c r="B52" s="1173"/>
      <c r="C52" s="1174"/>
      <c r="D52" s="104"/>
      <c r="E52" s="1177" t="s">
        <v>43</v>
      </c>
      <c r="F52" s="1177"/>
      <c r="G52" s="1177"/>
      <c r="H52" s="1178"/>
      <c r="I52" s="333">
        <v>3277</v>
      </c>
      <c r="J52" s="334">
        <v>3373</v>
      </c>
      <c r="K52" s="334">
        <v>3539</v>
      </c>
      <c r="L52" s="334">
        <v>3546</v>
      </c>
      <c r="M52" s="335">
        <v>3323</v>
      </c>
    </row>
    <row r="53" spans="2:13" ht="27.75" customHeight="1" thickBot="1" x14ac:dyDescent="0.2">
      <c r="B53" s="1184" t="s">
        <v>19</v>
      </c>
      <c r="C53" s="1185"/>
      <c r="D53" s="108"/>
      <c r="E53" s="1186" t="s">
        <v>44</v>
      </c>
      <c r="F53" s="1186"/>
      <c r="G53" s="1186"/>
      <c r="H53" s="1187"/>
      <c r="I53" s="336">
        <v>404</v>
      </c>
      <c r="J53" s="337">
        <v>142</v>
      </c>
      <c r="K53" s="337">
        <v>-105</v>
      </c>
      <c r="L53" s="337">
        <v>-180</v>
      </c>
      <c r="M53" s="338">
        <v>-287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TAXTAYcvp8QXuyWkvEkh96rcCduAMm6nnK+b7Hw63gjsNDin8Ds6IwgV61AF5GcuqNHdV+7Ja4qRUZZIir9JA==" saltValue="5tDI0o69g55jGKwUw+Iy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922</v>
      </c>
      <c r="G55" s="339">
        <v>905</v>
      </c>
      <c r="H55" s="340">
        <v>985</v>
      </c>
    </row>
    <row r="56" spans="2:8" ht="52.5" customHeight="1" x14ac:dyDescent="0.15">
      <c r="B56" s="120"/>
      <c r="C56" s="1198" t="s">
        <v>47</v>
      </c>
      <c r="D56" s="1198"/>
      <c r="E56" s="1199"/>
      <c r="F56" s="341">
        <v>79</v>
      </c>
      <c r="G56" s="341">
        <v>93</v>
      </c>
      <c r="H56" s="342">
        <v>111</v>
      </c>
    </row>
    <row r="57" spans="2:8" ht="53.25" customHeight="1" x14ac:dyDescent="0.15">
      <c r="B57" s="120"/>
      <c r="C57" s="1200" t="s">
        <v>48</v>
      </c>
      <c r="D57" s="1200"/>
      <c r="E57" s="1201"/>
      <c r="F57" s="343">
        <v>1003</v>
      </c>
      <c r="G57" s="343">
        <v>1028</v>
      </c>
      <c r="H57" s="344">
        <v>1013</v>
      </c>
    </row>
    <row r="58" spans="2:8" ht="45.75" customHeight="1" x14ac:dyDescent="0.15">
      <c r="B58" s="121"/>
      <c r="C58" s="1188" t="s">
        <v>555</v>
      </c>
      <c r="D58" s="1189"/>
      <c r="E58" s="1190"/>
      <c r="F58" s="345">
        <v>888</v>
      </c>
      <c r="G58" s="345">
        <v>879</v>
      </c>
      <c r="H58" s="346">
        <v>852</v>
      </c>
    </row>
    <row r="59" spans="2:8" ht="45.75" customHeight="1" x14ac:dyDescent="0.15">
      <c r="B59" s="121"/>
      <c r="C59" s="1188" t="s">
        <v>556</v>
      </c>
      <c r="D59" s="1189"/>
      <c r="E59" s="1190"/>
      <c r="F59" s="345">
        <v>98</v>
      </c>
      <c r="G59" s="345">
        <v>130</v>
      </c>
      <c r="H59" s="346">
        <v>140</v>
      </c>
    </row>
    <row r="60" spans="2:8" ht="45.75" customHeight="1" x14ac:dyDescent="0.15">
      <c r="B60" s="121"/>
      <c r="C60" s="1188" t="s">
        <v>557</v>
      </c>
      <c r="D60" s="1189"/>
      <c r="E60" s="1190"/>
      <c r="F60" s="345">
        <v>7</v>
      </c>
      <c r="G60" s="345">
        <v>9</v>
      </c>
      <c r="H60" s="346">
        <v>12</v>
      </c>
    </row>
    <row r="61" spans="2:8" ht="45.75" customHeight="1" x14ac:dyDescent="0.15">
      <c r="B61" s="121"/>
      <c r="C61" s="1188" t="s">
        <v>558</v>
      </c>
      <c r="D61" s="1189"/>
      <c r="E61" s="1190"/>
      <c r="F61" s="345">
        <v>10</v>
      </c>
      <c r="G61" s="345">
        <v>10</v>
      </c>
      <c r="H61" s="346">
        <v>9</v>
      </c>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2004</v>
      </c>
      <c r="G63" s="349">
        <v>2026</v>
      </c>
      <c r="H63" s="350">
        <v>2109</v>
      </c>
    </row>
    <row r="64" spans="2:8" x14ac:dyDescent="0.15"/>
  </sheetData>
  <sheetProtection algorithmName="SHA-512" hashValue="ML+xu3W6wjqjnwIb4KPw3PO+cPEmt7ftwVXMoHTYc50w87CbaEsJnrgYHswGTJDJHRvYm4LALouohBc3DWh3Jg==" saltValue="KkLY33pmBVJxlTPx4nxz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78098</v>
      </c>
      <c r="E3" s="142"/>
      <c r="F3" s="143">
        <v>125391</v>
      </c>
      <c r="G3" s="144"/>
      <c r="H3" s="145"/>
    </row>
    <row r="4" spans="1:8" x14ac:dyDescent="0.15">
      <c r="A4" s="146"/>
      <c r="B4" s="147"/>
      <c r="C4" s="148"/>
      <c r="D4" s="149">
        <v>18835</v>
      </c>
      <c r="E4" s="150"/>
      <c r="F4" s="151">
        <v>68516</v>
      </c>
      <c r="G4" s="152"/>
      <c r="H4" s="153"/>
    </row>
    <row r="5" spans="1:8" x14ac:dyDescent="0.15">
      <c r="A5" s="134" t="s">
        <v>518</v>
      </c>
      <c r="B5" s="139"/>
      <c r="C5" s="140"/>
      <c r="D5" s="141">
        <v>137363</v>
      </c>
      <c r="E5" s="142"/>
      <c r="F5" s="143">
        <v>138402</v>
      </c>
      <c r="G5" s="144"/>
      <c r="H5" s="145"/>
    </row>
    <row r="6" spans="1:8" x14ac:dyDescent="0.15">
      <c r="A6" s="146"/>
      <c r="B6" s="147"/>
      <c r="C6" s="148"/>
      <c r="D6" s="149">
        <v>14565</v>
      </c>
      <c r="E6" s="150"/>
      <c r="F6" s="151">
        <v>70652</v>
      </c>
      <c r="G6" s="152"/>
      <c r="H6" s="153"/>
    </row>
    <row r="7" spans="1:8" x14ac:dyDescent="0.15">
      <c r="A7" s="134" t="s">
        <v>519</v>
      </c>
      <c r="B7" s="139"/>
      <c r="C7" s="140"/>
      <c r="D7" s="141">
        <v>160347</v>
      </c>
      <c r="E7" s="142"/>
      <c r="F7" s="143">
        <v>146367</v>
      </c>
      <c r="G7" s="144"/>
      <c r="H7" s="145"/>
    </row>
    <row r="8" spans="1:8" x14ac:dyDescent="0.15">
      <c r="A8" s="146"/>
      <c r="B8" s="147"/>
      <c r="C8" s="148"/>
      <c r="D8" s="149">
        <v>119349</v>
      </c>
      <c r="E8" s="150"/>
      <c r="F8" s="151">
        <v>79441</v>
      </c>
      <c r="G8" s="152"/>
      <c r="H8" s="153"/>
    </row>
    <row r="9" spans="1:8" x14ac:dyDescent="0.15">
      <c r="A9" s="134" t="s">
        <v>520</v>
      </c>
      <c r="B9" s="139"/>
      <c r="C9" s="140"/>
      <c r="D9" s="141">
        <v>95618</v>
      </c>
      <c r="E9" s="142"/>
      <c r="F9" s="143">
        <v>165181</v>
      </c>
      <c r="G9" s="144"/>
      <c r="H9" s="145"/>
    </row>
    <row r="10" spans="1:8" x14ac:dyDescent="0.15">
      <c r="A10" s="146"/>
      <c r="B10" s="147"/>
      <c r="C10" s="148"/>
      <c r="D10" s="149">
        <v>56681</v>
      </c>
      <c r="E10" s="150"/>
      <c r="F10" s="151">
        <v>82246</v>
      </c>
      <c r="G10" s="152"/>
      <c r="H10" s="153"/>
    </row>
    <row r="11" spans="1:8" x14ac:dyDescent="0.15">
      <c r="A11" s="134" t="s">
        <v>521</v>
      </c>
      <c r="B11" s="139"/>
      <c r="C11" s="140"/>
      <c r="D11" s="141">
        <v>47884</v>
      </c>
      <c r="E11" s="142"/>
      <c r="F11" s="143">
        <v>166234</v>
      </c>
      <c r="G11" s="144"/>
      <c r="H11" s="145"/>
    </row>
    <row r="12" spans="1:8" x14ac:dyDescent="0.15">
      <c r="A12" s="146"/>
      <c r="B12" s="147"/>
      <c r="C12" s="154"/>
      <c r="D12" s="149">
        <v>26026</v>
      </c>
      <c r="E12" s="150"/>
      <c r="F12" s="151">
        <v>89789</v>
      </c>
      <c r="G12" s="152"/>
      <c r="H12" s="153"/>
    </row>
    <row r="13" spans="1:8" x14ac:dyDescent="0.15">
      <c r="A13" s="134"/>
      <c r="B13" s="139"/>
      <c r="C13" s="140"/>
      <c r="D13" s="141">
        <v>103862</v>
      </c>
      <c r="E13" s="142"/>
      <c r="F13" s="143">
        <v>148315</v>
      </c>
      <c r="G13" s="155"/>
      <c r="H13" s="145"/>
    </row>
    <row r="14" spans="1:8" x14ac:dyDescent="0.15">
      <c r="A14" s="146"/>
      <c r="B14" s="147"/>
      <c r="C14" s="148"/>
      <c r="D14" s="149">
        <v>47091</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7.42</v>
      </c>
      <c r="C19" s="156">
        <f>ROUND(VALUE(SUBSTITUTE(実質収支比率等に係る経年分析!G$48,"▲","-")),2)</f>
        <v>19.04</v>
      </c>
      <c r="D19" s="156">
        <f>ROUND(VALUE(SUBSTITUTE(実質収支比率等に係る経年分析!H$48,"▲","-")),2)</f>
        <v>10.71</v>
      </c>
      <c r="E19" s="156">
        <f>ROUND(VALUE(SUBSTITUTE(実質収支比率等に係る経年分析!I$48,"▲","-")),2)</f>
        <v>9.09</v>
      </c>
      <c r="F19" s="156">
        <f>ROUND(VALUE(SUBSTITUTE(実質収支比率等に係る経年分析!J$48,"▲","-")),2)</f>
        <v>7.73</v>
      </c>
    </row>
    <row r="20" spans="1:11" x14ac:dyDescent="0.15">
      <c r="A20" s="156" t="s">
        <v>53</v>
      </c>
      <c r="B20" s="156">
        <f>ROUND(VALUE(SUBSTITUTE(実質収支比率等に係る経年分析!F$47,"▲","-")),2)</f>
        <v>18.690000000000001</v>
      </c>
      <c r="C20" s="156">
        <f>ROUND(VALUE(SUBSTITUTE(実質収支比率等に係る経年分析!G$47,"▲","-")),2)</f>
        <v>21.26</v>
      </c>
      <c r="D20" s="156">
        <f>ROUND(VALUE(SUBSTITUTE(実質収支比率等に係る経年分析!H$47,"▲","-")),2)</f>
        <v>32.74</v>
      </c>
      <c r="E20" s="156">
        <f>ROUND(VALUE(SUBSTITUTE(実質収支比率等に係る経年分析!I$47,"▲","-")),2)</f>
        <v>31.66</v>
      </c>
      <c r="F20" s="156">
        <f>ROUND(VALUE(SUBSTITUTE(実質収支比率等に係る経年分析!J$47,"▲","-")),2)</f>
        <v>33.83</v>
      </c>
    </row>
    <row r="21" spans="1:11" x14ac:dyDescent="0.15">
      <c r="A21" s="156" t="s">
        <v>54</v>
      </c>
      <c r="B21" s="156">
        <f>IF(ISNUMBER(VALUE(SUBSTITUTE(実質収支比率等に係る経年分析!F$49,"▲","-"))),ROUND(VALUE(SUBSTITUTE(実質収支比率等に係る経年分析!F$49,"▲","-")),2),NA())</f>
        <v>1.19</v>
      </c>
      <c r="C21" s="156">
        <f>IF(ISNUMBER(VALUE(SUBSTITUTE(実質収支比率等に係る経年分析!G$49,"▲","-"))),ROUND(VALUE(SUBSTITUTE(実質収支比率等に係る経年分析!G$49,"▲","-")),2),NA())</f>
        <v>16.16</v>
      </c>
      <c r="D21" s="156">
        <f>IF(ISNUMBER(VALUE(SUBSTITUTE(実質収支比率等に係る経年分析!H$49,"▲","-"))),ROUND(VALUE(SUBSTITUTE(実質収支比率等に係る経年分析!H$49,"▲","-")),2),NA())</f>
        <v>2.27</v>
      </c>
      <c r="E21" s="156">
        <f>IF(ISNUMBER(VALUE(SUBSTITUTE(実質収支比率等に係る経年分析!I$49,"▲","-"))),ROUND(VALUE(SUBSTITUTE(実質収支比率等に係る経年分析!I$49,"▲","-")),2),NA())</f>
        <v>-2.04</v>
      </c>
      <c r="F21" s="156">
        <f>IF(ISNUMBER(VALUE(SUBSTITUTE(実質収支比率等に係る経年分析!J$49,"▲","-"))),ROUND(VALUE(SUBSTITUTE(実質収支比率等に係る経年分析!J$49,"▲","-")),2),NA())</f>
        <v>1.55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f>IF(ROUND(VALUE(SUBSTITUTE(連結実質赤字比率に係る赤字・黒字の構成分析!I$42,"▲", "-")), 2) &lt; 0, ABS(ROUND(VALUE(SUBSTITUTE(連結実質赤字比率に係る赤字・黒字の構成分析!I$42,"▲", "-")), 2)), NA())</f>
        <v>0.06</v>
      </c>
      <c r="I28" s="157" t="e">
        <f>IF(ROUND(VALUE(SUBSTITUTE(連結実質赤字比率に係る赤字・黒字の構成分析!I$42,"▲", "-")), 2) &gt;= 0, ABS(ROUND(VALUE(SUBSTITUTE(連結実質赤字比率に係る赤字・黒字の構成分析!I$42,"▲", "-")), 2)), NA())</f>
        <v>#N/A</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1.76</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4.1900000000000004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285</v>
      </c>
      <c r="E42" s="158"/>
      <c r="F42" s="158"/>
      <c r="G42" s="158">
        <f>'実質公債費比率（分子）の構造'!L$52</f>
        <v>288</v>
      </c>
      <c r="H42" s="158"/>
      <c r="I42" s="158"/>
      <c r="J42" s="158">
        <f>'実質公債費比率（分子）の構造'!M$52</f>
        <v>290</v>
      </c>
      <c r="K42" s="158"/>
      <c r="L42" s="158"/>
      <c r="M42" s="158">
        <f>'実質公債費比率（分子）の構造'!N$52</f>
        <v>298</v>
      </c>
      <c r="N42" s="158"/>
      <c r="O42" s="158"/>
      <c r="P42" s="158">
        <f>'実質公債費比率（分子）の構造'!O$52</f>
        <v>291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32</v>
      </c>
      <c r="C45" s="158"/>
      <c r="D45" s="158"/>
      <c r="E45" s="158">
        <f>'実質公債費比率（分子）の構造'!L$49</f>
        <v>32</v>
      </c>
      <c r="F45" s="158"/>
      <c r="G45" s="158"/>
      <c r="H45" s="158">
        <f>'実質公債費比率（分子）の構造'!M$49</f>
        <v>29</v>
      </c>
      <c r="I45" s="158"/>
      <c r="J45" s="158"/>
      <c r="K45" s="158">
        <f>'実質公債費比率（分子）の構造'!N$49</f>
        <v>39</v>
      </c>
      <c r="L45" s="158"/>
      <c r="M45" s="158"/>
      <c r="N45" s="158">
        <f>'実質公債費比率（分子）の構造'!O$49</f>
        <v>35</v>
      </c>
      <c r="O45" s="158"/>
      <c r="P45" s="158"/>
    </row>
    <row r="46" spans="1:16" x14ac:dyDescent="0.15">
      <c r="A46" s="158" t="s">
        <v>64</v>
      </c>
      <c r="B46" s="158">
        <f>'実質公債費比率（分子）の構造'!K$48</f>
        <v>51</v>
      </c>
      <c r="C46" s="158"/>
      <c r="D46" s="158"/>
      <c r="E46" s="158">
        <f>'実質公債費比率（分子）の構造'!L$48</f>
        <v>52</v>
      </c>
      <c r="F46" s="158"/>
      <c r="G46" s="158"/>
      <c r="H46" s="158">
        <f>'実質公債費比率（分子）の構造'!M$48</f>
        <v>52</v>
      </c>
      <c r="I46" s="158"/>
      <c r="J46" s="158"/>
      <c r="K46" s="158">
        <f>'実質公債費比率（分子）の構造'!N$48</f>
        <v>48</v>
      </c>
      <c r="L46" s="158"/>
      <c r="M46" s="158"/>
      <c r="N46" s="158">
        <f>'実質公債費比率（分子）の構造'!O$48</f>
        <v>41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336</v>
      </c>
      <c r="C49" s="158"/>
      <c r="D49" s="158"/>
      <c r="E49" s="158">
        <f>'実質公債費比率（分子）の構造'!L$45</f>
        <v>358</v>
      </c>
      <c r="F49" s="158"/>
      <c r="G49" s="158"/>
      <c r="H49" s="158">
        <f>'実質公債費比率（分子）の構造'!M$45</f>
        <v>370</v>
      </c>
      <c r="I49" s="158"/>
      <c r="J49" s="158"/>
      <c r="K49" s="158">
        <f>'実質公債費比率（分子）の構造'!N$45</f>
        <v>407</v>
      </c>
      <c r="L49" s="158"/>
      <c r="M49" s="158"/>
      <c r="N49" s="158">
        <f>'実質公債費比率（分子）の構造'!O$45</f>
        <v>403</v>
      </c>
      <c r="O49" s="158"/>
      <c r="P49" s="158"/>
    </row>
    <row r="50" spans="1:16" x14ac:dyDescent="0.15">
      <c r="A50" s="158" t="s">
        <v>67</v>
      </c>
      <c r="B50" s="158" t="e">
        <f>NA()</f>
        <v>#N/A</v>
      </c>
      <c r="C50" s="158">
        <f>IF(ISNUMBER('実質公債費比率（分子）の構造'!K$53),'実質公債費比率（分子）の構造'!K$53,NA())</f>
        <v>134</v>
      </c>
      <c r="D50" s="158" t="e">
        <f>NA()</f>
        <v>#N/A</v>
      </c>
      <c r="E50" s="158" t="e">
        <f>NA()</f>
        <v>#N/A</v>
      </c>
      <c r="F50" s="158">
        <f>IF(ISNUMBER('実質公債費比率（分子）の構造'!L$53),'実質公債費比率（分子）の構造'!L$53,NA())</f>
        <v>154</v>
      </c>
      <c r="G50" s="158" t="e">
        <f>NA()</f>
        <v>#N/A</v>
      </c>
      <c r="H50" s="158" t="e">
        <f>NA()</f>
        <v>#N/A</v>
      </c>
      <c r="I50" s="158">
        <f>IF(ISNUMBER('実質公債費比率（分子）の構造'!M$53),'実質公債費比率（分子）の構造'!M$53,NA())</f>
        <v>161</v>
      </c>
      <c r="J50" s="158" t="e">
        <f>NA()</f>
        <v>#N/A</v>
      </c>
      <c r="K50" s="158" t="e">
        <f>NA()</f>
        <v>#N/A</v>
      </c>
      <c r="L50" s="158">
        <f>IF(ISNUMBER('実質公債費比率（分子）の構造'!N$53),'実質公債費比率（分子）の構造'!N$53,NA())</f>
        <v>196</v>
      </c>
      <c r="M50" s="158" t="e">
        <f>NA()</f>
        <v>#N/A</v>
      </c>
      <c r="N50" s="158" t="e">
        <f>NA()</f>
        <v>#N/A</v>
      </c>
      <c r="O50" s="158">
        <f>IF(ISNUMBER('実質公債費比率（分子）の構造'!O$53),'実質公債費比率（分子）の構造'!O$53,NA())</f>
        <v>188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3277</v>
      </c>
      <c r="E56" s="157"/>
      <c r="F56" s="157"/>
      <c r="G56" s="157">
        <f>'将来負担比率（分子）の構造'!J$52</f>
        <v>3373</v>
      </c>
      <c r="H56" s="157"/>
      <c r="I56" s="157"/>
      <c r="J56" s="157">
        <f>'将来負担比率（分子）の構造'!K$52</f>
        <v>3539</v>
      </c>
      <c r="K56" s="157"/>
      <c r="L56" s="157"/>
      <c r="M56" s="157">
        <f>'将来負担比率（分子）の構造'!L$52</f>
        <v>3546</v>
      </c>
      <c r="N56" s="157"/>
      <c r="O56" s="157"/>
      <c r="P56" s="157">
        <f>'将来負担比率（分子）の構造'!M$52</f>
        <v>3323</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1552</v>
      </c>
      <c r="E58" s="157"/>
      <c r="F58" s="157"/>
      <c r="G58" s="157">
        <f>'将来負担比率（分子）の構造'!J$50</f>
        <v>1831</v>
      </c>
      <c r="H58" s="157"/>
      <c r="I58" s="157"/>
      <c r="J58" s="157">
        <f>'将来負担比率（分子）の構造'!K$50</f>
        <v>2284</v>
      </c>
      <c r="K58" s="157"/>
      <c r="L58" s="157"/>
      <c r="M58" s="157">
        <f>'将来負担比率（分子）の構造'!L$50</f>
        <v>2316</v>
      </c>
      <c r="N58" s="157"/>
      <c r="O58" s="157"/>
      <c r="P58" s="157">
        <f>'将来負担比率（分子）の構造'!M$50</f>
        <v>2376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946</v>
      </c>
      <c r="C62" s="157"/>
      <c r="D62" s="157"/>
      <c r="E62" s="157">
        <f>'将来負担比率（分子）の構造'!J$45</f>
        <v>924</v>
      </c>
      <c r="F62" s="157"/>
      <c r="G62" s="157"/>
      <c r="H62" s="157">
        <f>'将来負担比率（分子）の構造'!K$45</f>
        <v>879</v>
      </c>
      <c r="I62" s="157"/>
      <c r="J62" s="157"/>
      <c r="K62" s="157">
        <f>'将来負担比率（分子）の構造'!L$45</f>
        <v>843</v>
      </c>
      <c r="L62" s="157"/>
      <c r="M62" s="157"/>
      <c r="N62" s="157">
        <f>'将来負担比率（分子）の構造'!M$45</f>
        <v>797</v>
      </c>
      <c r="O62" s="157"/>
      <c r="P62" s="157"/>
    </row>
    <row r="63" spans="1:16" x14ac:dyDescent="0.15">
      <c r="A63" s="157" t="s">
        <v>34</v>
      </c>
      <c r="B63" s="157">
        <f>'将来負担比率（分子）の構造'!I$44</f>
        <v>453</v>
      </c>
      <c r="C63" s="157"/>
      <c r="D63" s="157"/>
      <c r="E63" s="157">
        <f>'将来負担比率（分子）の構造'!J$44</f>
        <v>257</v>
      </c>
      <c r="F63" s="157"/>
      <c r="G63" s="157"/>
      <c r="H63" s="157">
        <f>'将来負担比率（分子）の構造'!K$44</f>
        <v>271</v>
      </c>
      <c r="I63" s="157"/>
      <c r="J63" s="157"/>
      <c r="K63" s="157">
        <f>'将来負担比率（分子）の構造'!L$44</f>
        <v>269</v>
      </c>
      <c r="L63" s="157"/>
      <c r="M63" s="157"/>
      <c r="N63" s="157">
        <f>'将来負担比率（分子）の構造'!M$44</f>
        <v>284</v>
      </c>
      <c r="O63" s="157"/>
      <c r="P63" s="157"/>
    </row>
    <row r="64" spans="1:16" x14ac:dyDescent="0.15">
      <c r="A64" s="157" t="s">
        <v>33</v>
      </c>
      <c r="B64" s="157">
        <f>'将来負担比率（分子）の構造'!I$43</f>
        <v>408</v>
      </c>
      <c r="C64" s="157"/>
      <c r="D64" s="157"/>
      <c r="E64" s="157">
        <f>'将来負担比率（分子）の構造'!J$43</f>
        <v>372</v>
      </c>
      <c r="F64" s="157"/>
      <c r="G64" s="157"/>
      <c r="H64" s="157">
        <f>'将来負担比率（分子）の構造'!K$43</f>
        <v>350</v>
      </c>
      <c r="I64" s="157"/>
      <c r="J64" s="157"/>
      <c r="K64" s="157">
        <f>'将来負担比率（分子）の構造'!L$43</f>
        <v>309</v>
      </c>
      <c r="L64" s="157"/>
      <c r="M64" s="157"/>
      <c r="N64" s="157">
        <f>'将来負担比率（分子）の構造'!M$43</f>
        <v>292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3425</v>
      </c>
      <c r="C66" s="157"/>
      <c r="D66" s="157"/>
      <c r="E66" s="157">
        <f>'将来負担比率（分子）の構造'!J$41</f>
        <v>3793</v>
      </c>
      <c r="F66" s="157"/>
      <c r="G66" s="157"/>
      <c r="H66" s="157">
        <f>'将来負担比率（分子）の構造'!K$41</f>
        <v>4218</v>
      </c>
      <c r="I66" s="157"/>
      <c r="J66" s="157"/>
      <c r="K66" s="157">
        <f>'将来負担比率（分子）の構造'!L$41</f>
        <v>4260</v>
      </c>
      <c r="L66" s="157"/>
      <c r="M66" s="157"/>
      <c r="N66" s="157">
        <f>'将来負担比率（分子）の構造'!M$41</f>
        <v>4037</v>
      </c>
      <c r="O66" s="157"/>
      <c r="P66" s="157"/>
    </row>
    <row r="67" spans="1:16" x14ac:dyDescent="0.15">
      <c r="A67" s="157" t="s">
        <v>71</v>
      </c>
      <c r="B67" s="157" t="e">
        <f>NA()</f>
        <v>#N/A</v>
      </c>
      <c r="C67" s="157">
        <f>IF(ISNUMBER('将来負担比率（分子）の構造'!I$53), IF('将来負担比率（分子）の構造'!I$53 &lt; 0, 0, '将来負担比率（分子）の構造'!I$53), NA())</f>
        <v>404</v>
      </c>
      <c r="D67" s="157" t="e">
        <f>NA()</f>
        <v>#N/A</v>
      </c>
      <c r="E67" s="157" t="e">
        <f>NA()</f>
        <v>#N/A</v>
      </c>
      <c r="F67" s="157">
        <f>IF(ISNUMBER('将来負担比率（分子）の構造'!J$53), IF('将来負担比率（分子）の構造'!J$53 &lt; 0, 0, '将来負担比率（分子）の構造'!J$53), NA())</f>
        <v>142</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922</v>
      </c>
      <c r="C72" s="161">
        <f>基金残高に係る経年分析!G55</f>
        <v>905</v>
      </c>
      <c r="D72" s="161">
        <f>基金残高に係る経年分析!H55</f>
        <v>985</v>
      </c>
    </row>
    <row r="73" spans="1:16" x14ac:dyDescent="0.15">
      <c r="A73" s="160" t="s">
        <v>74</v>
      </c>
      <c r="B73" s="161">
        <f>基金残高に係る経年分析!F56</f>
        <v>79</v>
      </c>
      <c r="C73" s="161">
        <f>基金残高に係る経年分析!G56</f>
        <v>93</v>
      </c>
      <c r="D73" s="161">
        <f>基金残高に係る経年分析!H56</f>
        <v>111</v>
      </c>
    </row>
    <row r="74" spans="1:16" x14ac:dyDescent="0.15">
      <c r="A74" s="160" t="s">
        <v>75</v>
      </c>
      <c r="B74" s="161">
        <f>基金残高に係る経年分析!F57</f>
        <v>1003</v>
      </c>
      <c r="C74" s="161">
        <f>基金残高に係る経年分析!G57</f>
        <v>1028</v>
      </c>
      <c r="D74" s="161">
        <f>基金残高に係る経年分析!H57</f>
        <v>1013</v>
      </c>
    </row>
  </sheetData>
  <sheetProtection algorithmName="SHA-512" hashValue="Dq0bKTsQs9zWddlvpIhfSx9EYoFv909CwP4G7AIRbvrBKa+Sr6UyBYXiWmU3HiG2ECEaxnQn0WnL+kfRNs0GmA==" saltValue="6f/NUoDVGpBBTQNZs52a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1207218</v>
      </c>
      <c r="S5" s="600"/>
      <c r="T5" s="600"/>
      <c r="U5" s="600"/>
      <c r="V5" s="600"/>
      <c r="W5" s="600"/>
      <c r="X5" s="600"/>
      <c r="Y5" s="601"/>
      <c r="Z5" s="602">
        <v>27</v>
      </c>
      <c r="AA5" s="602"/>
      <c r="AB5" s="602"/>
      <c r="AC5" s="602"/>
      <c r="AD5" s="603">
        <v>1207218</v>
      </c>
      <c r="AE5" s="603"/>
      <c r="AF5" s="603"/>
      <c r="AG5" s="603"/>
      <c r="AH5" s="603"/>
      <c r="AI5" s="603"/>
      <c r="AJ5" s="603"/>
      <c r="AK5" s="603"/>
      <c r="AL5" s="604">
        <v>40.6</v>
      </c>
      <c r="AM5" s="605"/>
      <c r="AN5" s="605"/>
      <c r="AO5" s="606"/>
      <c r="AP5" s="596" t="s">
        <v>217</v>
      </c>
      <c r="AQ5" s="597"/>
      <c r="AR5" s="597"/>
      <c r="AS5" s="597"/>
      <c r="AT5" s="597"/>
      <c r="AU5" s="597"/>
      <c r="AV5" s="597"/>
      <c r="AW5" s="597"/>
      <c r="AX5" s="597"/>
      <c r="AY5" s="597"/>
      <c r="AZ5" s="597"/>
      <c r="BA5" s="597"/>
      <c r="BB5" s="597"/>
      <c r="BC5" s="597"/>
      <c r="BD5" s="597"/>
      <c r="BE5" s="597"/>
      <c r="BF5" s="598"/>
      <c r="BG5" s="610">
        <v>1204163</v>
      </c>
      <c r="BH5" s="611"/>
      <c r="BI5" s="611"/>
      <c r="BJ5" s="611"/>
      <c r="BK5" s="611"/>
      <c r="BL5" s="611"/>
      <c r="BM5" s="611"/>
      <c r="BN5" s="612"/>
      <c r="BO5" s="613">
        <v>99.7</v>
      </c>
      <c r="BP5" s="613"/>
      <c r="BQ5" s="613"/>
      <c r="BR5" s="613"/>
      <c r="BS5" s="614" t="s">
        <v>121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62553</v>
      </c>
      <c r="S6" s="611"/>
      <c r="T6" s="611"/>
      <c r="U6" s="611"/>
      <c r="V6" s="611"/>
      <c r="W6" s="611"/>
      <c r="X6" s="611"/>
      <c r="Y6" s="612"/>
      <c r="Z6" s="613">
        <v>1.4</v>
      </c>
      <c r="AA6" s="613"/>
      <c r="AB6" s="613"/>
      <c r="AC6" s="613"/>
      <c r="AD6" s="614">
        <v>62553</v>
      </c>
      <c r="AE6" s="614"/>
      <c r="AF6" s="614"/>
      <c r="AG6" s="614"/>
      <c r="AH6" s="614"/>
      <c r="AI6" s="614"/>
      <c r="AJ6" s="614"/>
      <c r="AK6" s="614"/>
      <c r="AL6" s="615">
        <v>2.1</v>
      </c>
      <c r="AM6" s="616"/>
      <c r="AN6" s="616"/>
      <c r="AO6" s="617"/>
      <c r="AP6" s="607" t="s">
        <v>222</v>
      </c>
      <c r="AQ6" s="608"/>
      <c r="AR6" s="608"/>
      <c r="AS6" s="608"/>
      <c r="AT6" s="608"/>
      <c r="AU6" s="608"/>
      <c r="AV6" s="608"/>
      <c r="AW6" s="608"/>
      <c r="AX6" s="608"/>
      <c r="AY6" s="608"/>
      <c r="AZ6" s="608"/>
      <c r="BA6" s="608"/>
      <c r="BB6" s="608"/>
      <c r="BC6" s="608"/>
      <c r="BD6" s="608"/>
      <c r="BE6" s="608"/>
      <c r="BF6" s="609"/>
      <c r="BG6" s="610">
        <v>1204163</v>
      </c>
      <c r="BH6" s="611"/>
      <c r="BI6" s="611"/>
      <c r="BJ6" s="611"/>
      <c r="BK6" s="611"/>
      <c r="BL6" s="611"/>
      <c r="BM6" s="611"/>
      <c r="BN6" s="612"/>
      <c r="BO6" s="613">
        <v>99.7</v>
      </c>
      <c r="BP6" s="613"/>
      <c r="BQ6" s="613"/>
      <c r="BR6" s="613"/>
      <c r="BS6" s="614" t="s">
        <v>121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73091</v>
      </c>
      <c r="CS6" s="611"/>
      <c r="CT6" s="611"/>
      <c r="CU6" s="611"/>
      <c r="CV6" s="611"/>
      <c r="CW6" s="611"/>
      <c r="CX6" s="611"/>
      <c r="CY6" s="612"/>
      <c r="CZ6" s="604">
        <v>1.7</v>
      </c>
      <c r="DA6" s="605"/>
      <c r="DB6" s="605"/>
      <c r="DC6" s="621"/>
      <c r="DD6" s="619" t="s">
        <v>121</v>
      </c>
      <c r="DE6" s="611"/>
      <c r="DF6" s="611"/>
      <c r="DG6" s="611"/>
      <c r="DH6" s="611"/>
      <c r="DI6" s="611"/>
      <c r="DJ6" s="611"/>
      <c r="DK6" s="611"/>
      <c r="DL6" s="611"/>
      <c r="DM6" s="611"/>
      <c r="DN6" s="611"/>
      <c r="DO6" s="611"/>
      <c r="DP6" s="612"/>
      <c r="DQ6" s="619">
        <v>73091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402</v>
      </c>
      <c r="S7" s="611"/>
      <c r="T7" s="611"/>
      <c r="U7" s="611"/>
      <c r="V7" s="611"/>
      <c r="W7" s="611"/>
      <c r="X7" s="611"/>
      <c r="Y7" s="612"/>
      <c r="Z7" s="613">
        <v>0</v>
      </c>
      <c r="AA7" s="613"/>
      <c r="AB7" s="613"/>
      <c r="AC7" s="613"/>
      <c r="AD7" s="614">
        <v>402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340435</v>
      </c>
      <c r="BH7" s="611"/>
      <c r="BI7" s="611"/>
      <c r="BJ7" s="611"/>
      <c r="BK7" s="611"/>
      <c r="BL7" s="611"/>
      <c r="BM7" s="611"/>
      <c r="BN7" s="612"/>
      <c r="BO7" s="613">
        <v>28.2</v>
      </c>
      <c r="BP7" s="613"/>
      <c r="BQ7" s="613"/>
      <c r="BR7" s="613"/>
      <c r="BS7" s="614" t="s">
        <v>121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980073</v>
      </c>
      <c r="CS7" s="611"/>
      <c r="CT7" s="611"/>
      <c r="CU7" s="611"/>
      <c r="CV7" s="611"/>
      <c r="CW7" s="611"/>
      <c r="CX7" s="611"/>
      <c r="CY7" s="612"/>
      <c r="CZ7" s="613">
        <v>23.2</v>
      </c>
      <c r="DA7" s="613"/>
      <c r="DB7" s="613"/>
      <c r="DC7" s="613"/>
      <c r="DD7" s="619">
        <v>13297</v>
      </c>
      <c r="DE7" s="611"/>
      <c r="DF7" s="611"/>
      <c r="DG7" s="611"/>
      <c r="DH7" s="611"/>
      <c r="DI7" s="611"/>
      <c r="DJ7" s="611"/>
      <c r="DK7" s="611"/>
      <c r="DL7" s="611"/>
      <c r="DM7" s="611"/>
      <c r="DN7" s="611"/>
      <c r="DO7" s="611"/>
      <c r="DP7" s="612"/>
      <c r="DQ7" s="619">
        <v>859772</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6767</v>
      </c>
      <c r="S8" s="611"/>
      <c r="T8" s="611"/>
      <c r="U8" s="611"/>
      <c r="V8" s="611"/>
      <c r="W8" s="611"/>
      <c r="X8" s="611"/>
      <c r="Y8" s="612"/>
      <c r="Z8" s="613">
        <v>0.2</v>
      </c>
      <c r="AA8" s="613"/>
      <c r="AB8" s="613"/>
      <c r="AC8" s="613"/>
      <c r="AD8" s="614">
        <v>6767</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10735</v>
      </c>
      <c r="BH8" s="611"/>
      <c r="BI8" s="611"/>
      <c r="BJ8" s="611"/>
      <c r="BK8" s="611"/>
      <c r="BL8" s="611"/>
      <c r="BM8" s="611"/>
      <c r="BN8" s="612"/>
      <c r="BO8" s="613">
        <v>0.9</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1106903</v>
      </c>
      <c r="CS8" s="611"/>
      <c r="CT8" s="611"/>
      <c r="CU8" s="611"/>
      <c r="CV8" s="611"/>
      <c r="CW8" s="611"/>
      <c r="CX8" s="611"/>
      <c r="CY8" s="612"/>
      <c r="CZ8" s="613">
        <v>26.3</v>
      </c>
      <c r="DA8" s="613"/>
      <c r="DB8" s="613"/>
      <c r="DC8" s="613"/>
      <c r="DD8" s="619" t="s">
        <v>121</v>
      </c>
      <c r="DE8" s="611"/>
      <c r="DF8" s="611"/>
      <c r="DG8" s="611"/>
      <c r="DH8" s="611"/>
      <c r="DI8" s="611"/>
      <c r="DJ8" s="611"/>
      <c r="DK8" s="611"/>
      <c r="DL8" s="611"/>
      <c r="DM8" s="611"/>
      <c r="DN8" s="611"/>
      <c r="DO8" s="611"/>
      <c r="DP8" s="612"/>
      <c r="DQ8" s="619">
        <v>689239</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10112</v>
      </c>
      <c r="S9" s="611"/>
      <c r="T9" s="611"/>
      <c r="U9" s="611"/>
      <c r="V9" s="611"/>
      <c r="W9" s="611"/>
      <c r="X9" s="611"/>
      <c r="Y9" s="612"/>
      <c r="Z9" s="613">
        <v>0.2</v>
      </c>
      <c r="AA9" s="613"/>
      <c r="AB9" s="613"/>
      <c r="AC9" s="613"/>
      <c r="AD9" s="614">
        <v>10112</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259385</v>
      </c>
      <c r="BH9" s="611"/>
      <c r="BI9" s="611"/>
      <c r="BJ9" s="611"/>
      <c r="BK9" s="611"/>
      <c r="BL9" s="611"/>
      <c r="BM9" s="611"/>
      <c r="BN9" s="612"/>
      <c r="BO9" s="613">
        <v>21.5</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387547</v>
      </c>
      <c r="CS9" s="611"/>
      <c r="CT9" s="611"/>
      <c r="CU9" s="611"/>
      <c r="CV9" s="611"/>
      <c r="CW9" s="611"/>
      <c r="CX9" s="611"/>
      <c r="CY9" s="612"/>
      <c r="CZ9" s="613">
        <v>9.1999999999999993</v>
      </c>
      <c r="DA9" s="613"/>
      <c r="DB9" s="613"/>
      <c r="DC9" s="613"/>
      <c r="DD9" s="619" t="s">
        <v>121</v>
      </c>
      <c r="DE9" s="611"/>
      <c r="DF9" s="611"/>
      <c r="DG9" s="611"/>
      <c r="DH9" s="611"/>
      <c r="DI9" s="611"/>
      <c r="DJ9" s="611"/>
      <c r="DK9" s="611"/>
      <c r="DL9" s="611"/>
      <c r="DM9" s="611"/>
      <c r="DN9" s="611"/>
      <c r="DO9" s="611"/>
      <c r="DP9" s="612"/>
      <c r="DQ9" s="619">
        <v>369303</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23379</v>
      </c>
      <c r="BH10" s="611"/>
      <c r="BI10" s="611"/>
      <c r="BJ10" s="611"/>
      <c r="BK10" s="611"/>
      <c r="BL10" s="611"/>
      <c r="BM10" s="611"/>
      <c r="BN10" s="612"/>
      <c r="BO10" s="613">
        <v>1.9</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198308</v>
      </c>
      <c r="S11" s="611"/>
      <c r="T11" s="611"/>
      <c r="U11" s="611"/>
      <c r="V11" s="611"/>
      <c r="W11" s="611"/>
      <c r="X11" s="611"/>
      <c r="Y11" s="612"/>
      <c r="Z11" s="615">
        <v>4.4000000000000004</v>
      </c>
      <c r="AA11" s="616"/>
      <c r="AB11" s="616"/>
      <c r="AC11" s="622"/>
      <c r="AD11" s="619">
        <v>198308</v>
      </c>
      <c r="AE11" s="611"/>
      <c r="AF11" s="611"/>
      <c r="AG11" s="611"/>
      <c r="AH11" s="611"/>
      <c r="AI11" s="611"/>
      <c r="AJ11" s="611"/>
      <c r="AK11" s="612"/>
      <c r="AL11" s="615">
        <v>6.7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46936</v>
      </c>
      <c r="BH11" s="611"/>
      <c r="BI11" s="611"/>
      <c r="BJ11" s="611"/>
      <c r="BK11" s="611"/>
      <c r="BL11" s="611"/>
      <c r="BM11" s="611"/>
      <c r="BN11" s="612"/>
      <c r="BO11" s="613">
        <v>3.9</v>
      </c>
      <c r="BP11" s="613"/>
      <c r="BQ11" s="613"/>
      <c r="BR11" s="613"/>
      <c r="BS11" s="614" t="s">
        <v>121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226874</v>
      </c>
      <c r="CS11" s="611"/>
      <c r="CT11" s="611"/>
      <c r="CU11" s="611"/>
      <c r="CV11" s="611"/>
      <c r="CW11" s="611"/>
      <c r="CX11" s="611"/>
      <c r="CY11" s="612"/>
      <c r="CZ11" s="613">
        <v>5.4</v>
      </c>
      <c r="DA11" s="613"/>
      <c r="DB11" s="613"/>
      <c r="DC11" s="613"/>
      <c r="DD11" s="619">
        <v>7150</v>
      </c>
      <c r="DE11" s="611"/>
      <c r="DF11" s="611"/>
      <c r="DG11" s="611"/>
      <c r="DH11" s="611"/>
      <c r="DI11" s="611"/>
      <c r="DJ11" s="611"/>
      <c r="DK11" s="611"/>
      <c r="DL11" s="611"/>
      <c r="DM11" s="611"/>
      <c r="DN11" s="611"/>
      <c r="DO11" s="611"/>
      <c r="DP11" s="612"/>
      <c r="DQ11" s="619">
        <v>182371</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59057</v>
      </c>
      <c r="S12" s="611"/>
      <c r="T12" s="611"/>
      <c r="U12" s="611"/>
      <c r="V12" s="611"/>
      <c r="W12" s="611"/>
      <c r="X12" s="611"/>
      <c r="Y12" s="612"/>
      <c r="Z12" s="613">
        <v>1.3</v>
      </c>
      <c r="AA12" s="613"/>
      <c r="AB12" s="613"/>
      <c r="AC12" s="613"/>
      <c r="AD12" s="614">
        <v>59057</v>
      </c>
      <c r="AE12" s="614"/>
      <c r="AF12" s="614"/>
      <c r="AG12" s="614"/>
      <c r="AH12" s="614"/>
      <c r="AI12" s="614"/>
      <c r="AJ12" s="614"/>
      <c r="AK12" s="614"/>
      <c r="AL12" s="615">
        <v>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793295</v>
      </c>
      <c r="BH12" s="611"/>
      <c r="BI12" s="611"/>
      <c r="BJ12" s="611"/>
      <c r="BK12" s="611"/>
      <c r="BL12" s="611"/>
      <c r="BM12" s="611"/>
      <c r="BN12" s="612"/>
      <c r="BO12" s="613">
        <v>65.7</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52843</v>
      </c>
      <c r="CS12" s="611"/>
      <c r="CT12" s="611"/>
      <c r="CU12" s="611"/>
      <c r="CV12" s="611"/>
      <c r="CW12" s="611"/>
      <c r="CX12" s="611"/>
      <c r="CY12" s="612"/>
      <c r="CZ12" s="613">
        <v>1.3</v>
      </c>
      <c r="DA12" s="613"/>
      <c r="DB12" s="613"/>
      <c r="DC12" s="613"/>
      <c r="DD12" s="619" t="s">
        <v>121</v>
      </c>
      <c r="DE12" s="611"/>
      <c r="DF12" s="611"/>
      <c r="DG12" s="611"/>
      <c r="DH12" s="611"/>
      <c r="DI12" s="611"/>
      <c r="DJ12" s="611"/>
      <c r="DK12" s="611"/>
      <c r="DL12" s="611"/>
      <c r="DM12" s="611"/>
      <c r="DN12" s="611"/>
      <c r="DO12" s="611"/>
      <c r="DP12" s="612"/>
      <c r="DQ12" s="619">
        <v>32383</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792891</v>
      </c>
      <c r="BH13" s="611"/>
      <c r="BI13" s="611"/>
      <c r="BJ13" s="611"/>
      <c r="BK13" s="611"/>
      <c r="BL13" s="611"/>
      <c r="BM13" s="611"/>
      <c r="BN13" s="612"/>
      <c r="BO13" s="613">
        <v>65.7</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356648</v>
      </c>
      <c r="CS13" s="611"/>
      <c r="CT13" s="611"/>
      <c r="CU13" s="611"/>
      <c r="CV13" s="611"/>
      <c r="CW13" s="611"/>
      <c r="CX13" s="611"/>
      <c r="CY13" s="612"/>
      <c r="CZ13" s="613">
        <v>8.5</v>
      </c>
      <c r="DA13" s="613"/>
      <c r="DB13" s="613"/>
      <c r="DC13" s="613"/>
      <c r="DD13" s="619">
        <v>254496</v>
      </c>
      <c r="DE13" s="611"/>
      <c r="DF13" s="611"/>
      <c r="DG13" s="611"/>
      <c r="DH13" s="611"/>
      <c r="DI13" s="611"/>
      <c r="DJ13" s="611"/>
      <c r="DK13" s="611"/>
      <c r="DL13" s="611"/>
      <c r="DM13" s="611"/>
      <c r="DN13" s="611"/>
      <c r="DO13" s="611"/>
      <c r="DP13" s="612"/>
      <c r="DQ13" s="619">
        <v>104457</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31654</v>
      </c>
      <c r="BH14" s="611"/>
      <c r="BI14" s="611"/>
      <c r="BJ14" s="611"/>
      <c r="BK14" s="611"/>
      <c r="BL14" s="611"/>
      <c r="BM14" s="611"/>
      <c r="BN14" s="612"/>
      <c r="BO14" s="613">
        <v>2.6</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172701</v>
      </c>
      <c r="CS14" s="611"/>
      <c r="CT14" s="611"/>
      <c r="CU14" s="611"/>
      <c r="CV14" s="611"/>
      <c r="CW14" s="611"/>
      <c r="CX14" s="611"/>
      <c r="CY14" s="612"/>
      <c r="CZ14" s="613">
        <v>4.0999999999999996</v>
      </c>
      <c r="DA14" s="613"/>
      <c r="DB14" s="613"/>
      <c r="DC14" s="613"/>
      <c r="DD14" s="619">
        <v>12266</v>
      </c>
      <c r="DE14" s="611"/>
      <c r="DF14" s="611"/>
      <c r="DG14" s="611"/>
      <c r="DH14" s="611"/>
      <c r="DI14" s="611"/>
      <c r="DJ14" s="611"/>
      <c r="DK14" s="611"/>
      <c r="DL14" s="611"/>
      <c r="DM14" s="611"/>
      <c r="DN14" s="611"/>
      <c r="DO14" s="611"/>
      <c r="DP14" s="612"/>
      <c r="DQ14" s="619">
        <v>172701</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12252</v>
      </c>
      <c r="S15" s="611"/>
      <c r="T15" s="611"/>
      <c r="U15" s="611"/>
      <c r="V15" s="611"/>
      <c r="W15" s="611"/>
      <c r="X15" s="611"/>
      <c r="Y15" s="612"/>
      <c r="Z15" s="613">
        <v>0.3</v>
      </c>
      <c r="AA15" s="613"/>
      <c r="AB15" s="613"/>
      <c r="AC15" s="613"/>
      <c r="AD15" s="614">
        <v>12252</v>
      </c>
      <c r="AE15" s="614"/>
      <c r="AF15" s="614"/>
      <c r="AG15" s="614"/>
      <c r="AH15" s="614"/>
      <c r="AI15" s="614"/>
      <c r="AJ15" s="614"/>
      <c r="AK15" s="614"/>
      <c r="AL15" s="615">
        <v>0.4</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38779</v>
      </c>
      <c r="BH15" s="611"/>
      <c r="BI15" s="611"/>
      <c r="BJ15" s="611"/>
      <c r="BK15" s="611"/>
      <c r="BL15" s="611"/>
      <c r="BM15" s="611"/>
      <c r="BN15" s="612"/>
      <c r="BO15" s="613">
        <v>3.2</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419439</v>
      </c>
      <c r="CS15" s="611"/>
      <c r="CT15" s="611"/>
      <c r="CU15" s="611"/>
      <c r="CV15" s="611"/>
      <c r="CW15" s="611"/>
      <c r="CX15" s="611"/>
      <c r="CY15" s="612"/>
      <c r="CZ15" s="613">
        <v>9.9</v>
      </c>
      <c r="DA15" s="613"/>
      <c r="DB15" s="613"/>
      <c r="DC15" s="613"/>
      <c r="DD15" s="619">
        <v>11253</v>
      </c>
      <c r="DE15" s="611"/>
      <c r="DF15" s="611"/>
      <c r="DG15" s="611"/>
      <c r="DH15" s="611"/>
      <c r="DI15" s="611"/>
      <c r="DJ15" s="611"/>
      <c r="DK15" s="611"/>
      <c r="DL15" s="611"/>
      <c r="DM15" s="611"/>
      <c r="DN15" s="611"/>
      <c r="DO15" s="611"/>
      <c r="DP15" s="612"/>
      <c r="DQ15" s="619">
        <v>370184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26336</v>
      </c>
      <c r="S16" s="611"/>
      <c r="T16" s="611"/>
      <c r="U16" s="611"/>
      <c r="V16" s="611"/>
      <c r="W16" s="611"/>
      <c r="X16" s="611"/>
      <c r="Y16" s="612"/>
      <c r="Z16" s="613">
        <v>0.6</v>
      </c>
      <c r="AA16" s="613"/>
      <c r="AB16" s="613"/>
      <c r="AC16" s="613"/>
      <c r="AD16" s="614">
        <v>26336</v>
      </c>
      <c r="AE16" s="614"/>
      <c r="AF16" s="614"/>
      <c r="AG16" s="614"/>
      <c r="AH16" s="614"/>
      <c r="AI16" s="614"/>
      <c r="AJ16" s="614"/>
      <c r="AK16" s="614"/>
      <c r="AL16" s="615">
        <v>0.9</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36879</v>
      </c>
      <c r="CS16" s="611"/>
      <c r="CT16" s="611"/>
      <c r="CU16" s="611"/>
      <c r="CV16" s="611"/>
      <c r="CW16" s="611"/>
      <c r="CX16" s="611"/>
      <c r="CY16" s="612"/>
      <c r="CZ16" s="613">
        <v>0.9</v>
      </c>
      <c r="DA16" s="613"/>
      <c r="DB16" s="613"/>
      <c r="DC16" s="613"/>
      <c r="DD16" s="619" t="s">
        <v>121</v>
      </c>
      <c r="DE16" s="611"/>
      <c r="DF16" s="611"/>
      <c r="DG16" s="611"/>
      <c r="DH16" s="611"/>
      <c r="DI16" s="611"/>
      <c r="DJ16" s="611"/>
      <c r="DK16" s="611"/>
      <c r="DL16" s="611"/>
      <c r="DM16" s="611"/>
      <c r="DN16" s="611"/>
      <c r="DO16" s="611"/>
      <c r="DP16" s="612"/>
      <c r="DQ16" s="619">
        <v>5978</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26612</v>
      </c>
      <c r="S17" s="611"/>
      <c r="T17" s="611"/>
      <c r="U17" s="611"/>
      <c r="V17" s="611"/>
      <c r="W17" s="611"/>
      <c r="X17" s="611"/>
      <c r="Y17" s="612"/>
      <c r="Z17" s="613">
        <v>0.6</v>
      </c>
      <c r="AA17" s="613"/>
      <c r="AB17" s="613"/>
      <c r="AC17" s="613"/>
      <c r="AD17" s="614">
        <v>26612</v>
      </c>
      <c r="AE17" s="614"/>
      <c r="AF17" s="614"/>
      <c r="AG17" s="614"/>
      <c r="AH17" s="614"/>
      <c r="AI17" s="614"/>
      <c r="AJ17" s="614"/>
      <c r="AK17" s="614"/>
      <c r="AL17" s="615">
        <v>0.9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402629</v>
      </c>
      <c r="CS17" s="611"/>
      <c r="CT17" s="611"/>
      <c r="CU17" s="611"/>
      <c r="CV17" s="611"/>
      <c r="CW17" s="611"/>
      <c r="CX17" s="611"/>
      <c r="CY17" s="612"/>
      <c r="CZ17" s="613">
        <v>9.6</v>
      </c>
      <c r="DA17" s="613"/>
      <c r="DB17" s="613"/>
      <c r="DC17" s="613"/>
      <c r="DD17" s="619" t="s">
        <v>121</v>
      </c>
      <c r="DE17" s="611"/>
      <c r="DF17" s="611"/>
      <c r="DG17" s="611"/>
      <c r="DH17" s="611"/>
      <c r="DI17" s="611"/>
      <c r="DJ17" s="611"/>
      <c r="DK17" s="611"/>
      <c r="DL17" s="611"/>
      <c r="DM17" s="611"/>
      <c r="DN17" s="611"/>
      <c r="DO17" s="611"/>
      <c r="DP17" s="612"/>
      <c r="DQ17" s="619">
        <v>402629</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1597</v>
      </c>
      <c r="S18" s="611"/>
      <c r="T18" s="611"/>
      <c r="U18" s="611"/>
      <c r="V18" s="611"/>
      <c r="W18" s="611"/>
      <c r="X18" s="611"/>
      <c r="Y18" s="612"/>
      <c r="Z18" s="613">
        <v>0</v>
      </c>
      <c r="AA18" s="613"/>
      <c r="AB18" s="613"/>
      <c r="AC18" s="613"/>
      <c r="AD18" s="614">
        <v>1597</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25015</v>
      </c>
      <c r="S19" s="611"/>
      <c r="T19" s="611"/>
      <c r="U19" s="611"/>
      <c r="V19" s="611"/>
      <c r="W19" s="611"/>
      <c r="X19" s="611"/>
      <c r="Y19" s="612"/>
      <c r="Z19" s="613">
        <v>0.6</v>
      </c>
      <c r="AA19" s="613"/>
      <c r="AB19" s="613"/>
      <c r="AC19" s="613"/>
      <c r="AD19" s="614">
        <v>25015</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3055</v>
      </c>
      <c r="BH19" s="611"/>
      <c r="BI19" s="611"/>
      <c r="BJ19" s="611"/>
      <c r="BK19" s="611"/>
      <c r="BL19" s="611"/>
      <c r="BM19" s="611"/>
      <c r="BN19" s="612"/>
      <c r="BO19" s="613">
        <v>0.3</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3055</v>
      </c>
      <c r="BH20" s="611"/>
      <c r="BI20" s="611"/>
      <c r="BJ20" s="611"/>
      <c r="BK20" s="611"/>
      <c r="BL20" s="611"/>
      <c r="BM20" s="611"/>
      <c r="BN20" s="612"/>
      <c r="BO20" s="613">
        <v>0.3</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4215627</v>
      </c>
      <c r="CS20" s="611"/>
      <c r="CT20" s="611"/>
      <c r="CU20" s="611"/>
      <c r="CV20" s="611"/>
      <c r="CW20" s="611"/>
      <c r="CX20" s="611"/>
      <c r="CY20" s="612"/>
      <c r="CZ20" s="613">
        <v>100</v>
      </c>
      <c r="DA20" s="613"/>
      <c r="DB20" s="613"/>
      <c r="DC20" s="613"/>
      <c r="DD20" s="619">
        <v>298462</v>
      </c>
      <c r="DE20" s="611"/>
      <c r="DF20" s="611"/>
      <c r="DG20" s="611"/>
      <c r="DH20" s="611"/>
      <c r="DI20" s="611"/>
      <c r="DJ20" s="611"/>
      <c r="DK20" s="611"/>
      <c r="DL20" s="611"/>
      <c r="DM20" s="611"/>
      <c r="DN20" s="611"/>
      <c r="DO20" s="611"/>
      <c r="DP20" s="612"/>
      <c r="DQ20" s="619">
        <v>3262108</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1370212</v>
      </c>
      <c r="S21" s="611"/>
      <c r="T21" s="611"/>
      <c r="U21" s="611"/>
      <c r="V21" s="611"/>
      <c r="W21" s="611"/>
      <c r="X21" s="611"/>
      <c r="Y21" s="612"/>
      <c r="Z21" s="613">
        <v>30.6</v>
      </c>
      <c r="AA21" s="613"/>
      <c r="AB21" s="613"/>
      <c r="AC21" s="613"/>
      <c r="AD21" s="614">
        <v>1321732</v>
      </c>
      <c r="AE21" s="614"/>
      <c r="AF21" s="614"/>
      <c r="AG21" s="614"/>
      <c r="AH21" s="614"/>
      <c r="AI21" s="614"/>
      <c r="AJ21" s="614"/>
      <c r="AK21" s="614"/>
      <c r="AL21" s="615">
        <v>44.5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3055</v>
      </c>
      <c r="BH21" s="611"/>
      <c r="BI21" s="611"/>
      <c r="BJ21" s="611"/>
      <c r="BK21" s="611"/>
      <c r="BL21" s="611"/>
      <c r="BM21" s="611"/>
      <c r="BN21" s="612"/>
      <c r="BO21" s="613">
        <v>0.3</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1321732</v>
      </c>
      <c r="S22" s="611"/>
      <c r="T22" s="611"/>
      <c r="U22" s="611"/>
      <c r="V22" s="611"/>
      <c r="W22" s="611"/>
      <c r="X22" s="611"/>
      <c r="Y22" s="612"/>
      <c r="Z22" s="613">
        <v>29.6</v>
      </c>
      <c r="AA22" s="613"/>
      <c r="AB22" s="613"/>
      <c r="AC22" s="613"/>
      <c r="AD22" s="614">
        <v>1321732</v>
      </c>
      <c r="AE22" s="614"/>
      <c r="AF22" s="614"/>
      <c r="AG22" s="614"/>
      <c r="AH22" s="614"/>
      <c r="AI22" s="614"/>
      <c r="AJ22" s="614"/>
      <c r="AK22" s="614"/>
      <c r="AL22" s="615">
        <v>44.5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48473</v>
      </c>
      <c r="S23" s="611"/>
      <c r="T23" s="611"/>
      <c r="U23" s="611"/>
      <c r="V23" s="611"/>
      <c r="W23" s="611"/>
      <c r="X23" s="611"/>
      <c r="Y23" s="612"/>
      <c r="Z23" s="613">
        <v>1.1000000000000001</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7</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1804980</v>
      </c>
      <c r="CS24" s="600"/>
      <c r="CT24" s="600"/>
      <c r="CU24" s="600"/>
      <c r="CV24" s="600"/>
      <c r="CW24" s="600"/>
      <c r="CX24" s="600"/>
      <c r="CY24" s="601"/>
      <c r="CZ24" s="604">
        <v>42.8</v>
      </c>
      <c r="DA24" s="605"/>
      <c r="DB24" s="605"/>
      <c r="DC24" s="621"/>
      <c r="DD24" s="645">
        <v>1450015</v>
      </c>
      <c r="DE24" s="600"/>
      <c r="DF24" s="600"/>
      <c r="DG24" s="600"/>
      <c r="DH24" s="600"/>
      <c r="DI24" s="600"/>
      <c r="DJ24" s="600"/>
      <c r="DK24" s="601"/>
      <c r="DL24" s="645">
        <v>1433086</v>
      </c>
      <c r="DM24" s="600"/>
      <c r="DN24" s="600"/>
      <c r="DO24" s="600"/>
      <c r="DP24" s="600"/>
      <c r="DQ24" s="600"/>
      <c r="DR24" s="600"/>
      <c r="DS24" s="600"/>
      <c r="DT24" s="600"/>
      <c r="DU24" s="600"/>
      <c r="DV24" s="601"/>
      <c r="DW24" s="604">
        <v>48.1</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2979829</v>
      </c>
      <c r="S25" s="611"/>
      <c r="T25" s="611"/>
      <c r="U25" s="611"/>
      <c r="V25" s="611"/>
      <c r="W25" s="611"/>
      <c r="X25" s="611"/>
      <c r="Y25" s="612"/>
      <c r="Z25" s="613">
        <v>66.599999999999994</v>
      </c>
      <c r="AA25" s="613"/>
      <c r="AB25" s="613"/>
      <c r="AC25" s="613"/>
      <c r="AD25" s="614">
        <v>2931349</v>
      </c>
      <c r="AE25" s="614"/>
      <c r="AF25" s="614"/>
      <c r="AG25" s="614"/>
      <c r="AH25" s="614"/>
      <c r="AI25" s="614"/>
      <c r="AJ25" s="614"/>
      <c r="AK25" s="614"/>
      <c r="AL25" s="615">
        <v>98.7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939785</v>
      </c>
      <c r="CS25" s="642"/>
      <c r="CT25" s="642"/>
      <c r="CU25" s="642"/>
      <c r="CV25" s="642"/>
      <c r="CW25" s="642"/>
      <c r="CX25" s="642"/>
      <c r="CY25" s="643"/>
      <c r="CZ25" s="615">
        <v>22.3</v>
      </c>
      <c r="DA25" s="640"/>
      <c r="DB25" s="640"/>
      <c r="DC25" s="644"/>
      <c r="DD25" s="619">
        <v>898770</v>
      </c>
      <c r="DE25" s="642"/>
      <c r="DF25" s="642"/>
      <c r="DG25" s="642"/>
      <c r="DH25" s="642"/>
      <c r="DI25" s="642"/>
      <c r="DJ25" s="642"/>
      <c r="DK25" s="643"/>
      <c r="DL25" s="619">
        <v>897457</v>
      </c>
      <c r="DM25" s="642"/>
      <c r="DN25" s="642"/>
      <c r="DO25" s="642"/>
      <c r="DP25" s="642"/>
      <c r="DQ25" s="642"/>
      <c r="DR25" s="642"/>
      <c r="DS25" s="642"/>
      <c r="DT25" s="642"/>
      <c r="DU25" s="642"/>
      <c r="DV25" s="643"/>
      <c r="DW25" s="615">
        <v>30.1</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1326</v>
      </c>
      <c r="S26" s="611"/>
      <c r="T26" s="611"/>
      <c r="U26" s="611"/>
      <c r="V26" s="611"/>
      <c r="W26" s="611"/>
      <c r="X26" s="611"/>
      <c r="Y26" s="612"/>
      <c r="Z26" s="613">
        <v>0</v>
      </c>
      <c r="AA26" s="613"/>
      <c r="AB26" s="613"/>
      <c r="AC26" s="613"/>
      <c r="AD26" s="614">
        <v>1326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588268</v>
      </c>
      <c r="CS26" s="611"/>
      <c r="CT26" s="611"/>
      <c r="CU26" s="611"/>
      <c r="CV26" s="611"/>
      <c r="CW26" s="611"/>
      <c r="CX26" s="611"/>
      <c r="CY26" s="612"/>
      <c r="CZ26" s="615">
        <v>14</v>
      </c>
      <c r="DA26" s="640"/>
      <c r="DB26" s="640"/>
      <c r="DC26" s="644"/>
      <c r="DD26" s="619">
        <v>552067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8695</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1207218</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462566</v>
      </c>
      <c r="CS27" s="642"/>
      <c r="CT27" s="642"/>
      <c r="CU27" s="642"/>
      <c r="CV27" s="642"/>
      <c r="CW27" s="642"/>
      <c r="CX27" s="642"/>
      <c r="CY27" s="643"/>
      <c r="CZ27" s="615">
        <v>11</v>
      </c>
      <c r="DA27" s="640"/>
      <c r="DB27" s="640"/>
      <c r="DC27" s="644"/>
      <c r="DD27" s="619">
        <v>148616</v>
      </c>
      <c r="DE27" s="642"/>
      <c r="DF27" s="642"/>
      <c r="DG27" s="642"/>
      <c r="DH27" s="642"/>
      <c r="DI27" s="642"/>
      <c r="DJ27" s="642"/>
      <c r="DK27" s="643"/>
      <c r="DL27" s="619">
        <v>133000</v>
      </c>
      <c r="DM27" s="642"/>
      <c r="DN27" s="642"/>
      <c r="DO27" s="642"/>
      <c r="DP27" s="642"/>
      <c r="DQ27" s="642"/>
      <c r="DR27" s="642"/>
      <c r="DS27" s="642"/>
      <c r="DT27" s="642"/>
      <c r="DU27" s="642"/>
      <c r="DV27" s="643"/>
      <c r="DW27" s="615">
        <v>4.5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60283</v>
      </c>
      <c r="S28" s="611"/>
      <c r="T28" s="611"/>
      <c r="U28" s="611"/>
      <c r="V28" s="611"/>
      <c r="W28" s="611"/>
      <c r="X28" s="611"/>
      <c r="Y28" s="612"/>
      <c r="Z28" s="613">
        <v>1.3</v>
      </c>
      <c r="AA28" s="613"/>
      <c r="AB28" s="613"/>
      <c r="AC28" s="613"/>
      <c r="AD28" s="614">
        <v>18728</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402629</v>
      </c>
      <c r="CS28" s="611"/>
      <c r="CT28" s="611"/>
      <c r="CU28" s="611"/>
      <c r="CV28" s="611"/>
      <c r="CW28" s="611"/>
      <c r="CX28" s="611"/>
      <c r="CY28" s="612"/>
      <c r="CZ28" s="615">
        <v>9.6</v>
      </c>
      <c r="DA28" s="640"/>
      <c r="DB28" s="640"/>
      <c r="DC28" s="644"/>
      <c r="DD28" s="619">
        <v>402629</v>
      </c>
      <c r="DE28" s="611"/>
      <c r="DF28" s="611"/>
      <c r="DG28" s="611"/>
      <c r="DH28" s="611"/>
      <c r="DI28" s="611"/>
      <c r="DJ28" s="611"/>
      <c r="DK28" s="612"/>
      <c r="DL28" s="619">
        <v>402629</v>
      </c>
      <c r="DM28" s="611"/>
      <c r="DN28" s="611"/>
      <c r="DO28" s="611"/>
      <c r="DP28" s="611"/>
      <c r="DQ28" s="611"/>
      <c r="DR28" s="611"/>
      <c r="DS28" s="611"/>
      <c r="DT28" s="611"/>
      <c r="DU28" s="611"/>
      <c r="DV28" s="612"/>
      <c r="DW28" s="615">
        <v>13.5</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3818</v>
      </c>
      <c r="S29" s="611"/>
      <c r="T29" s="611"/>
      <c r="U29" s="611"/>
      <c r="V29" s="611"/>
      <c r="W29" s="611"/>
      <c r="X29" s="611"/>
      <c r="Y29" s="612"/>
      <c r="Z29" s="613">
        <v>0.1</v>
      </c>
      <c r="AA29" s="613"/>
      <c r="AB29" s="613"/>
      <c r="AC29" s="613"/>
      <c r="AD29" s="614">
        <v>275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402629</v>
      </c>
      <c r="CS29" s="642"/>
      <c r="CT29" s="642"/>
      <c r="CU29" s="642"/>
      <c r="CV29" s="642"/>
      <c r="CW29" s="642"/>
      <c r="CX29" s="642"/>
      <c r="CY29" s="643"/>
      <c r="CZ29" s="615">
        <v>9.6</v>
      </c>
      <c r="DA29" s="640"/>
      <c r="DB29" s="640"/>
      <c r="DC29" s="644"/>
      <c r="DD29" s="619">
        <v>402629</v>
      </c>
      <c r="DE29" s="642"/>
      <c r="DF29" s="642"/>
      <c r="DG29" s="642"/>
      <c r="DH29" s="642"/>
      <c r="DI29" s="642"/>
      <c r="DJ29" s="642"/>
      <c r="DK29" s="643"/>
      <c r="DL29" s="619">
        <v>402629</v>
      </c>
      <c r="DM29" s="642"/>
      <c r="DN29" s="642"/>
      <c r="DO29" s="642"/>
      <c r="DP29" s="642"/>
      <c r="DQ29" s="642"/>
      <c r="DR29" s="642"/>
      <c r="DS29" s="642"/>
      <c r="DT29" s="642"/>
      <c r="DU29" s="642"/>
      <c r="DV29" s="643"/>
      <c r="DW29" s="615">
        <v>13.5</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385976</v>
      </c>
      <c r="S30" s="611"/>
      <c r="T30" s="611"/>
      <c r="U30" s="611"/>
      <c r="V30" s="611"/>
      <c r="W30" s="611"/>
      <c r="X30" s="611"/>
      <c r="Y30" s="612"/>
      <c r="Z30" s="613">
        <v>8.6</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378814</v>
      </c>
      <c r="CS30" s="611"/>
      <c r="CT30" s="611"/>
      <c r="CU30" s="611"/>
      <c r="CV30" s="611"/>
      <c r="CW30" s="611"/>
      <c r="CX30" s="611"/>
      <c r="CY30" s="612"/>
      <c r="CZ30" s="615">
        <v>9</v>
      </c>
      <c r="DA30" s="640"/>
      <c r="DB30" s="640"/>
      <c r="DC30" s="644"/>
      <c r="DD30" s="619">
        <v>378814</v>
      </c>
      <c r="DE30" s="611"/>
      <c r="DF30" s="611"/>
      <c r="DG30" s="611"/>
      <c r="DH30" s="611"/>
      <c r="DI30" s="611"/>
      <c r="DJ30" s="611"/>
      <c r="DK30" s="612"/>
      <c r="DL30" s="619">
        <v>378814</v>
      </c>
      <c r="DM30" s="611"/>
      <c r="DN30" s="611"/>
      <c r="DO30" s="611"/>
      <c r="DP30" s="611"/>
      <c r="DQ30" s="611"/>
      <c r="DR30" s="611"/>
      <c r="DS30" s="611"/>
      <c r="DT30" s="611"/>
      <c r="DU30" s="611"/>
      <c r="DV30" s="612"/>
      <c r="DW30" s="615">
        <v>12.7</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99.2</v>
      </c>
      <c r="BH31" s="654"/>
      <c r="BI31" s="654"/>
      <c r="BJ31" s="654"/>
      <c r="BK31" s="654"/>
      <c r="BL31" s="654"/>
      <c r="BM31" s="605">
        <v>98.5</v>
      </c>
      <c r="BN31" s="654"/>
      <c r="BO31" s="654"/>
      <c r="BP31" s="654"/>
      <c r="BQ31" s="655"/>
      <c r="BR31" s="666">
        <v>99.3</v>
      </c>
      <c r="BS31" s="654"/>
      <c r="BT31" s="654"/>
      <c r="BU31" s="654"/>
      <c r="BV31" s="654"/>
      <c r="BW31" s="654"/>
      <c r="BX31" s="605">
        <v>98.5</v>
      </c>
      <c r="BY31" s="654"/>
      <c r="BZ31" s="654"/>
      <c r="CA31" s="654"/>
      <c r="CB31" s="655"/>
      <c r="CD31" s="648"/>
      <c r="CE31" s="649"/>
      <c r="CF31" s="607" t="s">
        <v>301</v>
      </c>
      <c r="CG31" s="608"/>
      <c r="CH31" s="608"/>
      <c r="CI31" s="608"/>
      <c r="CJ31" s="608"/>
      <c r="CK31" s="608"/>
      <c r="CL31" s="608"/>
      <c r="CM31" s="608"/>
      <c r="CN31" s="608"/>
      <c r="CO31" s="608"/>
      <c r="CP31" s="608"/>
      <c r="CQ31" s="609"/>
      <c r="CR31" s="610">
        <v>23815</v>
      </c>
      <c r="CS31" s="642"/>
      <c r="CT31" s="642"/>
      <c r="CU31" s="642"/>
      <c r="CV31" s="642"/>
      <c r="CW31" s="642"/>
      <c r="CX31" s="642"/>
      <c r="CY31" s="643"/>
      <c r="CZ31" s="615">
        <v>0.6</v>
      </c>
      <c r="DA31" s="640"/>
      <c r="DB31" s="640"/>
      <c r="DC31" s="644"/>
      <c r="DD31" s="619">
        <v>23815</v>
      </c>
      <c r="DE31" s="642"/>
      <c r="DF31" s="642"/>
      <c r="DG31" s="642"/>
      <c r="DH31" s="642"/>
      <c r="DI31" s="642"/>
      <c r="DJ31" s="642"/>
      <c r="DK31" s="643"/>
      <c r="DL31" s="619">
        <v>23815</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199109</v>
      </c>
      <c r="S32" s="611"/>
      <c r="T32" s="611"/>
      <c r="U32" s="611"/>
      <c r="V32" s="611"/>
      <c r="W32" s="611"/>
      <c r="X32" s="611"/>
      <c r="Y32" s="612"/>
      <c r="Z32" s="613">
        <v>4.5</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303</v>
      </c>
      <c r="AX32" s="607" t="s">
        <v>304</v>
      </c>
      <c r="AY32" s="608"/>
      <c r="AZ32" s="608"/>
      <c r="BA32" s="608"/>
      <c r="BB32" s="608"/>
      <c r="BC32" s="608"/>
      <c r="BD32" s="608"/>
      <c r="BE32" s="608"/>
      <c r="BF32" s="609"/>
      <c r="BG32" s="667">
        <v>98.9</v>
      </c>
      <c r="BH32" s="642"/>
      <c r="BI32" s="642"/>
      <c r="BJ32" s="642"/>
      <c r="BK32" s="642"/>
      <c r="BL32" s="642"/>
      <c r="BM32" s="616">
        <v>97.6</v>
      </c>
      <c r="BN32" s="642"/>
      <c r="BO32" s="642"/>
      <c r="BP32" s="642"/>
      <c r="BQ32" s="665"/>
      <c r="BR32" s="667">
        <v>98.9</v>
      </c>
      <c r="BS32" s="642"/>
      <c r="BT32" s="642"/>
      <c r="BU32" s="642"/>
      <c r="BV32" s="642"/>
      <c r="BW32" s="642"/>
      <c r="BX32" s="616">
        <v>97.6</v>
      </c>
      <c r="BY32" s="642"/>
      <c r="BZ32" s="642"/>
      <c r="CA32" s="642"/>
      <c r="CB32" s="665"/>
      <c r="CD32" s="650"/>
      <c r="CE32" s="651"/>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9244</v>
      </c>
      <c r="S33" s="611"/>
      <c r="T33" s="611"/>
      <c r="U33" s="611"/>
      <c r="V33" s="611"/>
      <c r="W33" s="611"/>
      <c r="X33" s="611"/>
      <c r="Y33" s="612"/>
      <c r="Z33" s="613">
        <v>0.2</v>
      </c>
      <c r="AA33" s="613"/>
      <c r="AB33" s="613"/>
      <c r="AC33" s="613"/>
      <c r="AD33" s="614">
        <v>9064</v>
      </c>
      <c r="AE33" s="614"/>
      <c r="AF33" s="614"/>
      <c r="AG33" s="614"/>
      <c r="AH33" s="614"/>
      <c r="AI33" s="614"/>
      <c r="AJ33" s="614"/>
      <c r="AK33" s="614"/>
      <c r="AL33" s="615">
        <v>0.3</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99.3</v>
      </c>
      <c r="BH33" s="669"/>
      <c r="BI33" s="669"/>
      <c r="BJ33" s="669"/>
      <c r="BK33" s="669"/>
      <c r="BL33" s="669"/>
      <c r="BM33" s="670">
        <v>98.8</v>
      </c>
      <c r="BN33" s="669"/>
      <c r="BO33" s="669"/>
      <c r="BP33" s="669"/>
      <c r="BQ33" s="671"/>
      <c r="BR33" s="668">
        <v>99.4</v>
      </c>
      <c r="BS33" s="669"/>
      <c r="BT33" s="669"/>
      <c r="BU33" s="669"/>
      <c r="BV33" s="669"/>
      <c r="BW33" s="669"/>
      <c r="BX33" s="670">
        <v>98.9</v>
      </c>
      <c r="BY33" s="669"/>
      <c r="BZ33" s="669"/>
      <c r="CA33" s="669"/>
      <c r="CB33" s="671"/>
      <c r="CD33" s="607" t="s">
        <v>308</v>
      </c>
      <c r="CE33" s="608"/>
      <c r="CF33" s="608"/>
      <c r="CG33" s="608"/>
      <c r="CH33" s="608"/>
      <c r="CI33" s="608"/>
      <c r="CJ33" s="608"/>
      <c r="CK33" s="608"/>
      <c r="CL33" s="608"/>
      <c r="CM33" s="608"/>
      <c r="CN33" s="608"/>
      <c r="CO33" s="608"/>
      <c r="CP33" s="608"/>
      <c r="CQ33" s="609"/>
      <c r="CR33" s="610">
        <v>2075306</v>
      </c>
      <c r="CS33" s="642"/>
      <c r="CT33" s="642"/>
      <c r="CU33" s="642"/>
      <c r="CV33" s="642"/>
      <c r="CW33" s="642"/>
      <c r="CX33" s="642"/>
      <c r="CY33" s="643"/>
      <c r="CZ33" s="615">
        <v>49.2</v>
      </c>
      <c r="DA33" s="640"/>
      <c r="DB33" s="640"/>
      <c r="DC33" s="644"/>
      <c r="DD33" s="619">
        <v>1755012</v>
      </c>
      <c r="DE33" s="642"/>
      <c r="DF33" s="642"/>
      <c r="DG33" s="642"/>
      <c r="DH33" s="642"/>
      <c r="DI33" s="642"/>
      <c r="DJ33" s="642"/>
      <c r="DK33" s="643"/>
      <c r="DL33" s="619">
        <v>1246708</v>
      </c>
      <c r="DM33" s="642"/>
      <c r="DN33" s="642"/>
      <c r="DO33" s="642"/>
      <c r="DP33" s="642"/>
      <c r="DQ33" s="642"/>
      <c r="DR33" s="642"/>
      <c r="DS33" s="642"/>
      <c r="DT33" s="642"/>
      <c r="DU33" s="642"/>
      <c r="DV33" s="643"/>
      <c r="DW33" s="615">
        <v>41.8</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110961</v>
      </c>
      <c r="S34" s="611"/>
      <c r="T34" s="611"/>
      <c r="U34" s="611"/>
      <c r="V34" s="611"/>
      <c r="W34" s="611"/>
      <c r="X34" s="611"/>
      <c r="Y34" s="612"/>
      <c r="Z34" s="613">
        <v>2.5</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730826</v>
      </c>
      <c r="CS34" s="611"/>
      <c r="CT34" s="611"/>
      <c r="CU34" s="611"/>
      <c r="CV34" s="611"/>
      <c r="CW34" s="611"/>
      <c r="CX34" s="611"/>
      <c r="CY34" s="612"/>
      <c r="CZ34" s="615">
        <v>17.3</v>
      </c>
      <c r="DA34" s="640"/>
      <c r="DB34" s="640"/>
      <c r="DC34" s="644"/>
      <c r="DD34" s="619">
        <v>571172</v>
      </c>
      <c r="DE34" s="611"/>
      <c r="DF34" s="611"/>
      <c r="DG34" s="611"/>
      <c r="DH34" s="611"/>
      <c r="DI34" s="611"/>
      <c r="DJ34" s="611"/>
      <c r="DK34" s="612"/>
      <c r="DL34" s="619">
        <v>438486</v>
      </c>
      <c r="DM34" s="611"/>
      <c r="DN34" s="611"/>
      <c r="DO34" s="611"/>
      <c r="DP34" s="611"/>
      <c r="DQ34" s="611"/>
      <c r="DR34" s="611"/>
      <c r="DS34" s="611"/>
      <c r="DT34" s="611"/>
      <c r="DU34" s="611"/>
      <c r="DV34" s="612"/>
      <c r="DW34" s="615">
        <v>14.7</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161843</v>
      </c>
      <c r="S35" s="611"/>
      <c r="T35" s="611"/>
      <c r="U35" s="611"/>
      <c r="V35" s="611"/>
      <c r="W35" s="611"/>
      <c r="X35" s="611"/>
      <c r="Y35" s="612"/>
      <c r="Z35" s="613">
        <v>3.6</v>
      </c>
      <c r="AA35" s="613"/>
      <c r="AB35" s="613"/>
      <c r="AC35" s="613"/>
      <c r="AD35" s="614" t="s">
        <v>121</v>
      </c>
      <c r="AE35" s="614"/>
      <c r="AF35" s="614"/>
      <c r="AG35" s="614"/>
      <c r="AH35" s="614"/>
      <c r="AI35" s="614"/>
      <c r="AJ35" s="614"/>
      <c r="AK35" s="614"/>
      <c r="AL35" s="615" t="s">
        <v>121</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50412</v>
      </c>
      <c r="CS35" s="642"/>
      <c r="CT35" s="642"/>
      <c r="CU35" s="642"/>
      <c r="CV35" s="642"/>
      <c r="CW35" s="642"/>
      <c r="CX35" s="642"/>
      <c r="CY35" s="643"/>
      <c r="CZ35" s="615">
        <v>1.2</v>
      </c>
      <c r="DA35" s="640"/>
      <c r="DB35" s="640"/>
      <c r="DC35" s="644"/>
      <c r="DD35" s="619">
        <v>40678</v>
      </c>
      <c r="DE35" s="642"/>
      <c r="DF35" s="642"/>
      <c r="DG35" s="642"/>
      <c r="DH35" s="642"/>
      <c r="DI35" s="642"/>
      <c r="DJ35" s="642"/>
      <c r="DK35" s="643"/>
      <c r="DL35" s="619">
        <v>40678</v>
      </c>
      <c r="DM35" s="642"/>
      <c r="DN35" s="642"/>
      <c r="DO35" s="642"/>
      <c r="DP35" s="642"/>
      <c r="DQ35" s="642"/>
      <c r="DR35" s="642"/>
      <c r="DS35" s="642"/>
      <c r="DT35" s="642"/>
      <c r="DU35" s="642"/>
      <c r="DV35" s="643"/>
      <c r="DW35" s="615">
        <v>1.4</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294801</v>
      </c>
      <c r="S36" s="611"/>
      <c r="T36" s="611"/>
      <c r="U36" s="611"/>
      <c r="V36" s="611"/>
      <c r="W36" s="611"/>
      <c r="X36" s="611"/>
      <c r="Y36" s="612"/>
      <c r="Z36" s="613">
        <v>6.6</v>
      </c>
      <c r="AA36" s="613"/>
      <c r="AB36" s="613"/>
      <c r="AC36" s="613"/>
      <c r="AD36" s="614" t="s">
        <v>121</v>
      </c>
      <c r="AE36" s="614"/>
      <c r="AF36" s="614"/>
      <c r="AG36" s="614"/>
      <c r="AH36" s="614"/>
      <c r="AI36" s="614"/>
      <c r="AJ36" s="614"/>
      <c r="AK36" s="614"/>
      <c r="AL36" s="615" t="s">
        <v>121</v>
      </c>
      <c r="AM36" s="616"/>
      <c r="AN36" s="616"/>
      <c r="AO36" s="617"/>
      <c r="AP36" s="204"/>
      <c r="AQ36" s="676" t="s">
        <v>316</v>
      </c>
      <c r="AR36" s="677"/>
      <c r="AS36" s="677"/>
      <c r="AT36" s="677"/>
      <c r="AU36" s="677"/>
      <c r="AV36" s="677"/>
      <c r="AW36" s="677"/>
      <c r="AX36" s="677"/>
      <c r="AY36" s="678"/>
      <c r="AZ36" s="599">
        <v>508180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100698</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735066</v>
      </c>
      <c r="CS36" s="611"/>
      <c r="CT36" s="611"/>
      <c r="CU36" s="611"/>
      <c r="CV36" s="611"/>
      <c r="CW36" s="611"/>
      <c r="CX36" s="611"/>
      <c r="CY36" s="612"/>
      <c r="CZ36" s="615">
        <v>17.399999999999999</v>
      </c>
      <c r="DA36" s="640"/>
      <c r="DB36" s="640"/>
      <c r="DC36" s="644"/>
      <c r="DD36" s="619">
        <v>691298</v>
      </c>
      <c r="DE36" s="611"/>
      <c r="DF36" s="611"/>
      <c r="DG36" s="611"/>
      <c r="DH36" s="611"/>
      <c r="DI36" s="611"/>
      <c r="DJ36" s="611"/>
      <c r="DK36" s="612"/>
      <c r="DL36" s="619">
        <v>502103</v>
      </c>
      <c r="DM36" s="611"/>
      <c r="DN36" s="611"/>
      <c r="DO36" s="611"/>
      <c r="DP36" s="611"/>
      <c r="DQ36" s="611"/>
      <c r="DR36" s="611"/>
      <c r="DS36" s="611"/>
      <c r="DT36" s="611"/>
      <c r="DU36" s="611"/>
      <c r="DV36" s="612"/>
      <c r="DW36" s="615">
        <v>16.8</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100265</v>
      </c>
      <c r="S37" s="611"/>
      <c r="T37" s="611"/>
      <c r="U37" s="611"/>
      <c r="V37" s="611"/>
      <c r="W37" s="611"/>
      <c r="X37" s="611"/>
      <c r="Y37" s="612"/>
      <c r="Z37" s="613">
        <v>2.2000000000000002</v>
      </c>
      <c r="AA37" s="613"/>
      <c r="AB37" s="613"/>
      <c r="AC37" s="613"/>
      <c r="AD37" s="614">
        <v>9209</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114741</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100698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298727</v>
      </c>
      <c r="CS37" s="642"/>
      <c r="CT37" s="642"/>
      <c r="CU37" s="642"/>
      <c r="CV37" s="642"/>
      <c r="CW37" s="642"/>
      <c r="CX37" s="642"/>
      <c r="CY37" s="643"/>
      <c r="CZ37" s="615">
        <v>7.1</v>
      </c>
      <c r="DA37" s="640"/>
      <c r="DB37" s="640"/>
      <c r="DC37" s="644"/>
      <c r="DD37" s="619">
        <v>298727</v>
      </c>
      <c r="DE37" s="642"/>
      <c r="DF37" s="642"/>
      <c r="DG37" s="642"/>
      <c r="DH37" s="642"/>
      <c r="DI37" s="642"/>
      <c r="DJ37" s="642"/>
      <c r="DK37" s="643"/>
      <c r="DL37" s="619">
        <v>297957</v>
      </c>
      <c r="DM37" s="642"/>
      <c r="DN37" s="642"/>
      <c r="DO37" s="642"/>
      <c r="DP37" s="642"/>
      <c r="DQ37" s="642"/>
      <c r="DR37" s="642"/>
      <c r="DS37" s="642"/>
      <c r="DT37" s="642"/>
      <c r="DU37" s="642"/>
      <c r="DV37" s="643"/>
      <c r="DW37" s="615">
        <v>10</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156354</v>
      </c>
      <c r="S38" s="611"/>
      <c r="T38" s="611"/>
      <c r="U38" s="611"/>
      <c r="V38" s="611"/>
      <c r="W38" s="611"/>
      <c r="X38" s="611"/>
      <c r="Y38" s="612"/>
      <c r="Z38" s="613">
        <v>3.5</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38392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1063</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327609</v>
      </c>
      <c r="CS38" s="611"/>
      <c r="CT38" s="611"/>
      <c r="CU38" s="611"/>
      <c r="CV38" s="611"/>
      <c r="CW38" s="611"/>
      <c r="CX38" s="611"/>
      <c r="CY38" s="612"/>
      <c r="CZ38" s="615">
        <v>7.8</v>
      </c>
      <c r="DA38" s="640"/>
      <c r="DB38" s="640"/>
      <c r="DC38" s="644"/>
      <c r="DD38" s="619">
        <v>270651</v>
      </c>
      <c r="DE38" s="611"/>
      <c r="DF38" s="611"/>
      <c r="DG38" s="611"/>
      <c r="DH38" s="611"/>
      <c r="DI38" s="611"/>
      <c r="DJ38" s="611"/>
      <c r="DK38" s="612"/>
      <c r="DL38" s="619">
        <v>265441</v>
      </c>
      <c r="DM38" s="611"/>
      <c r="DN38" s="611"/>
      <c r="DO38" s="611"/>
      <c r="DP38" s="611"/>
      <c r="DQ38" s="611"/>
      <c r="DR38" s="611"/>
      <c r="DS38" s="611"/>
      <c r="DT38" s="611"/>
      <c r="DU38" s="611"/>
      <c r="DV38" s="612"/>
      <c r="DW38" s="615">
        <v>8.9</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v>27438</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1563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231393</v>
      </c>
      <c r="CS39" s="642"/>
      <c r="CT39" s="642"/>
      <c r="CU39" s="642"/>
      <c r="CV39" s="642"/>
      <c r="CW39" s="642"/>
      <c r="CX39" s="642"/>
      <c r="CY39" s="643"/>
      <c r="CZ39" s="615">
        <v>5.5</v>
      </c>
      <c r="DA39" s="640"/>
      <c r="DB39" s="640"/>
      <c r="DC39" s="644"/>
      <c r="DD39" s="619">
        <v>181213</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10954</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104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4472504</v>
      </c>
      <c r="S41" s="683"/>
      <c r="T41" s="683"/>
      <c r="U41" s="683"/>
      <c r="V41" s="683"/>
      <c r="W41" s="683"/>
      <c r="X41" s="683"/>
      <c r="Y41" s="687"/>
      <c r="Z41" s="688">
        <v>100</v>
      </c>
      <c r="AA41" s="688"/>
      <c r="AB41" s="688"/>
      <c r="AC41" s="688"/>
      <c r="AD41" s="689">
        <v>2969951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67778</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259831</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425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335341</v>
      </c>
      <c r="CS42" s="642"/>
      <c r="CT42" s="642"/>
      <c r="CU42" s="642"/>
      <c r="CV42" s="642"/>
      <c r="CW42" s="642"/>
      <c r="CX42" s="642"/>
      <c r="CY42" s="643"/>
      <c r="CZ42" s="615">
        <v>8</v>
      </c>
      <c r="DA42" s="640"/>
      <c r="DB42" s="640"/>
      <c r="DC42" s="644"/>
      <c r="DD42" s="619">
        <v>57081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4501</v>
      </c>
      <c r="CS43" s="642"/>
      <c r="CT43" s="642"/>
      <c r="CU43" s="642"/>
      <c r="CV43" s="642"/>
      <c r="CW43" s="642"/>
      <c r="CX43" s="642"/>
      <c r="CY43" s="643"/>
      <c r="CZ43" s="615">
        <v>0.1</v>
      </c>
      <c r="DA43" s="640"/>
      <c r="DB43" s="640"/>
      <c r="DC43" s="644"/>
      <c r="DD43" s="619">
        <v>4501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298462</v>
      </c>
      <c r="CS44" s="611"/>
      <c r="CT44" s="611"/>
      <c r="CU44" s="611"/>
      <c r="CV44" s="611"/>
      <c r="CW44" s="611"/>
      <c r="CX44" s="611"/>
      <c r="CY44" s="612"/>
      <c r="CZ44" s="615">
        <v>7.1</v>
      </c>
      <c r="DA44" s="616"/>
      <c r="DB44" s="616"/>
      <c r="DC44" s="622"/>
      <c r="DD44" s="619">
        <v>51103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136242</v>
      </c>
      <c r="CS45" s="642"/>
      <c r="CT45" s="642"/>
      <c r="CU45" s="642"/>
      <c r="CV45" s="642"/>
      <c r="CW45" s="642"/>
      <c r="CX45" s="642"/>
      <c r="CY45" s="643"/>
      <c r="CZ45" s="615">
        <v>3.2</v>
      </c>
      <c r="DA45" s="640"/>
      <c r="DB45" s="640"/>
      <c r="DC45" s="644"/>
      <c r="DD45" s="619">
        <v>2699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162220</v>
      </c>
      <c r="CS46" s="611"/>
      <c r="CT46" s="611"/>
      <c r="CU46" s="611"/>
      <c r="CV46" s="611"/>
      <c r="CW46" s="611"/>
      <c r="CX46" s="611"/>
      <c r="CY46" s="612"/>
      <c r="CZ46" s="615">
        <v>3.8</v>
      </c>
      <c r="DA46" s="616"/>
      <c r="DB46" s="616"/>
      <c r="DC46" s="622"/>
      <c r="DD46" s="619">
        <v>48404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36879</v>
      </c>
      <c r="CS47" s="642"/>
      <c r="CT47" s="642"/>
      <c r="CU47" s="642"/>
      <c r="CV47" s="642"/>
      <c r="CW47" s="642"/>
      <c r="CX47" s="642"/>
      <c r="CY47" s="643"/>
      <c r="CZ47" s="615">
        <v>0.9</v>
      </c>
      <c r="DA47" s="640"/>
      <c r="DB47" s="640"/>
      <c r="DC47" s="644"/>
      <c r="DD47" s="619">
        <v>5978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4215627</v>
      </c>
      <c r="CS49" s="669"/>
      <c r="CT49" s="669"/>
      <c r="CU49" s="669"/>
      <c r="CV49" s="669"/>
      <c r="CW49" s="669"/>
      <c r="CX49" s="669"/>
      <c r="CY49" s="698"/>
      <c r="CZ49" s="690">
        <v>100</v>
      </c>
      <c r="DA49" s="699"/>
      <c r="DB49" s="699"/>
      <c r="DC49" s="700"/>
      <c r="DD49" s="701">
        <v>3262108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Jdgsf2Fvvgebz4tZ5JFOrKOXkdiimBVWSFm2o1okTuB+wYmcnROFa7dADVKjiYv33oym5cQbfwtSBYmbC333Q==" saltValue="CXxFT/r0I8jR7zLopja0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4486</v>
      </c>
      <c r="R7" s="740"/>
      <c r="S7" s="740"/>
      <c r="T7" s="740"/>
      <c r="U7" s="740"/>
      <c r="V7" s="740">
        <v>4229</v>
      </c>
      <c r="W7" s="740"/>
      <c r="X7" s="740"/>
      <c r="Y7" s="740"/>
      <c r="Z7" s="740"/>
      <c r="AA7" s="740">
        <v>257</v>
      </c>
      <c r="AB7" s="740"/>
      <c r="AC7" s="740"/>
      <c r="AD7" s="740"/>
      <c r="AE7" s="741"/>
      <c r="AF7" s="742">
        <v>225</v>
      </c>
      <c r="AG7" s="743"/>
      <c r="AH7" s="743"/>
      <c r="AI7" s="743"/>
      <c r="AJ7" s="744"/>
      <c r="AK7" s="745">
        <v>162</v>
      </c>
      <c r="AL7" s="746"/>
      <c r="AM7" s="746"/>
      <c r="AN7" s="746"/>
      <c r="AO7" s="746"/>
      <c r="AP7" s="746">
        <v>4037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4486</v>
      </c>
      <c r="R23" s="780"/>
      <c r="S23" s="780"/>
      <c r="T23" s="780"/>
      <c r="U23" s="780"/>
      <c r="V23" s="780">
        <v>4229</v>
      </c>
      <c r="W23" s="780"/>
      <c r="X23" s="780"/>
      <c r="Y23" s="780"/>
      <c r="Z23" s="780"/>
      <c r="AA23" s="780">
        <v>257</v>
      </c>
      <c r="AB23" s="780"/>
      <c r="AC23" s="780"/>
      <c r="AD23" s="780"/>
      <c r="AE23" s="781"/>
      <c r="AF23" s="782">
        <v>225</v>
      </c>
      <c r="AG23" s="780"/>
      <c r="AH23" s="780"/>
      <c r="AI23" s="780"/>
      <c r="AJ23" s="783"/>
      <c r="AK23" s="784"/>
      <c r="AL23" s="785"/>
      <c r="AM23" s="785"/>
      <c r="AN23" s="785"/>
      <c r="AO23" s="785"/>
      <c r="AP23" s="780">
        <v>4037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1030</v>
      </c>
      <c r="R28" s="810"/>
      <c r="S28" s="810"/>
      <c r="T28" s="810"/>
      <c r="U28" s="810"/>
      <c r="V28" s="810">
        <v>929</v>
      </c>
      <c r="W28" s="810"/>
      <c r="X28" s="810"/>
      <c r="Y28" s="810"/>
      <c r="Z28" s="810"/>
      <c r="AA28" s="810">
        <v>101</v>
      </c>
      <c r="AB28" s="810"/>
      <c r="AC28" s="810"/>
      <c r="AD28" s="810"/>
      <c r="AE28" s="811"/>
      <c r="AF28" s="812">
        <v>101</v>
      </c>
      <c r="AG28" s="810"/>
      <c r="AH28" s="810"/>
      <c r="AI28" s="810"/>
      <c r="AJ28" s="813"/>
      <c r="AK28" s="814">
        <v>72</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894</v>
      </c>
      <c r="R29" s="771"/>
      <c r="S29" s="771"/>
      <c r="T29" s="771"/>
      <c r="U29" s="771"/>
      <c r="V29" s="771">
        <v>876</v>
      </c>
      <c r="W29" s="771"/>
      <c r="X29" s="771"/>
      <c r="Y29" s="771"/>
      <c r="Z29" s="771"/>
      <c r="AA29" s="771">
        <v>18</v>
      </c>
      <c r="AB29" s="771"/>
      <c r="AC29" s="771"/>
      <c r="AD29" s="771"/>
      <c r="AE29" s="772"/>
      <c r="AF29" s="773">
        <v>18</v>
      </c>
      <c r="AG29" s="774"/>
      <c r="AH29" s="774"/>
      <c r="AI29" s="774"/>
      <c r="AJ29" s="775"/>
      <c r="AK29" s="821">
        <v>134</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127</v>
      </c>
      <c r="R30" s="771"/>
      <c r="S30" s="771"/>
      <c r="T30" s="771"/>
      <c r="U30" s="771"/>
      <c r="V30" s="771">
        <v>126</v>
      </c>
      <c r="W30" s="771"/>
      <c r="X30" s="771"/>
      <c r="Y30" s="771"/>
      <c r="Z30" s="771"/>
      <c r="AA30" s="771">
        <v>2</v>
      </c>
      <c r="AB30" s="771"/>
      <c r="AC30" s="771"/>
      <c r="AD30" s="771"/>
      <c r="AE30" s="772"/>
      <c r="AF30" s="773">
        <v>2</v>
      </c>
      <c r="AG30" s="774"/>
      <c r="AH30" s="774"/>
      <c r="AI30" s="774"/>
      <c r="AJ30" s="775"/>
      <c r="AK30" s="821">
        <v>26</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191</v>
      </c>
      <c r="R31" s="771"/>
      <c r="S31" s="771"/>
      <c r="T31" s="771"/>
      <c r="U31" s="771"/>
      <c r="V31" s="771">
        <v>154</v>
      </c>
      <c r="W31" s="771"/>
      <c r="X31" s="771"/>
      <c r="Y31" s="771"/>
      <c r="Z31" s="771"/>
      <c r="AA31" s="771">
        <v>37</v>
      </c>
      <c r="AB31" s="771"/>
      <c r="AC31" s="771"/>
      <c r="AD31" s="771"/>
      <c r="AE31" s="772"/>
      <c r="AF31" s="773">
        <v>51</v>
      </c>
      <c r="AG31" s="774"/>
      <c r="AH31" s="774"/>
      <c r="AI31" s="774"/>
      <c r="AJ31" s="775"/>
      <c r="AK31" s="821">
        <v>115</v>
      </c>
      <c r="AL31" s="817"/>
      <c r="AM31" s="817"/>
      <c r="AN31" s="817"/>
      <c r="AO31" s="817"/>
      <c r="AP31" s="817">
        <v>293</v>
      </c>
      <c r="AQ31" s="817"/>
      <c r="AR31" s="817"/>
      <c r="AS31" s="817"/>
      <c r="AT31" s="817"/>
      <c r="AU31" s="817">
        <v>292</v>
      </c>
      <c r="AV31" s="817"/>
      <c r="AW31" s="817"/>
      <c r="AX31" s="817"/>
      <c r="AY31" s="817"/>
      <c r="AZ31" s="818" t="s">
        <v>543</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172</v>
      </c>
      <c r="AG63" s="831"/>
      <c r="AH63" s="831"/>
      <c r="AI63" s="831"/>
      <c r="AJ63" s="832"/>
      <c r="AK63" s="833"/>
      <c r="AL63" s="828"/>
      <c r="AM63" s="828"/>
      <c r="AN63" s="828"/>
      <c r="AO63" s="828"/>
      <c r="AP63" s="831">
        <v>293</v>
      </c>
      <c r="AQ63" s="831"/>
      <c r="AR63" s="831"/>
      <c r="AS63" s="831"/>
      <c r="AT63" s="831"/>
      <c r="AU63" s="831">
        <v>292</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544</v>
      </c>
      <c r="C68" s="857"/>
      <c r="D68" s="857"/>
      <c r="E68" s="857"/>
      <c r="F68" s="857"/>
      <c r="G68" s="857"/>
      <c r="H68" s="857"/>
      <c r="I68" s="857"/>
      <c r="J68" s="857"/>
      <c r="K68" s="857"/>
      <c r="L68" s="857"/>
      <c r="M68" s="857"/>
      <c r="N68" s="857"/>
      <c r="O68" s="857"/>
      <c r="P68" s="858"/>
      <c r="Q68" s="859">
        <v>7891</v>
      </c>
      <c r="R68" s="853"/>
      <c r="S68" s="853"/>
      <c r="T68" s="853"/>
      <c r="U68" s="853"/>
      <c r="V68" s="853">
        <v>7645</v>
      </c>
      <c r="W68" s="853"/>
      <c r="X68" s="853"/>
      <c r="Y68" s="853"/>
      <c r="Z68" s="853"/>
      <c r="AA68" s="853">
        <v>246</v>
      </c>
      <c r="AB68" s="853"/>
      <c r="AC68" s="853"/>
      <c r="AD68" s="853"/>
      <c r="AE68" s="853"/>
      <c r="AF68" s="853">
        <v>234</v>
      </c>
      <c r="AG68" s="853"/>
      <c r="AH68" s="853"/>
      <c r="AI68" s="853"/>
      <c r="AJ68" s="853"/>
      <c r="AK68" s="853" t="s">
        <v>543</v>
      </c>
      <c r="AL68" s="853"/>
      <c r="AM68" s="853"/>
      <c r="AN68" s="853"/>
      <c r="AO68" s="853"/>
      <c r="AP68" s="853">
        <v>4857</v>
      </c>
      <c r="AQ68" s="853"/>
      <c r="AR68" s="853"/>
      <c r="AS68" s="853"/>
      <c r="AT68" s="853"/>
      <c r="AU68" s="853">
        <v>194</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545</v>
      </c>
      <c r="C69" s="861"/>
      <c r="D69" s="861"/>
      <c r="E69" s="861"/>
      <c r="F69" s="861"/>
      <c r="G69" s="861"/>
      <c r="H69" s="861"/>
      <c r="I69" s="861"/>
      <c r="J69" s="861"/>
      <c r="K69" s="861"/>
      <c r="L69" s="861"/>
      <c r="M69" s="861"/>
      <c r="N69" s="861"/>
      <c r="O69" s="861"/>
      <c r="P69" s="862"/>
      <c r="Q69" s="863">
        <v>194</v>
      </c>
      <c r="R69" s="817"/>
      <c r="S69" s="817"/>
      <c r="T69" s="817"/>
      <c r="U69" s="817"/>
      <c r="V69" s="817">
        <v>178</v>
      </c>
      <c r="W69" s="817"/>
      <c r="X69" s="817"/>
      <c r="Y69" s="817"/>
      <c r="Z69" s="817"/>
      <c r="AA69" s="817">
        <v>16</v>
      </c>
      <c r="AB69" s="817"/>
      <c r="AC69" s="817"/>
      <c r="AD69" s="817"/>
      <c r="AE69" s="817"/>
      <c r="AF69" s="817">
        <v>5</v>
      </c>
      <c r="AG69" s="817"/>
      <c r="AH69" s="817"/>
      <c r="AI69" s="817"/>
      <c r="AJ69" s="817"/>
      <c r="AK69" s="817" t="s">
        <v>543</v>
      </c>
      <c r="AL69" s="817"/>
      <c r="AM69" s="817"/>
      <c r="AN69" s="817"/>
      <c r="AO69" s="817"/>
      <c r="AP69" s="817" t="s">
        <v>543</v>
      </c>
      <c r="AQ69" s="817"/>
      <c r="AR69" s="817"/>
      <c r="AS69" s="817"/>
      <c r="AT69" s="817"/>
      <c r="AU69" s="817" t="s">
        <v>543</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546</v>
      </c>
      <c r="C70" s="861"/>
      <c r="D70" s="861"/>
      <c r="E70" s="861"/>
      <c r="F70" s="861"/>
      <c r="G70" s="861"/>
      <c r="H70" s="861"/>
      <c r="I70" s="861"/>
      <c r="J70" s="861"/>
      <c r="K70" s="861"/>
      <c r="L70" s="861"/>
      <c r="M70" s="861"/>
      <c r="N70" s="861"/>
      <c r="O70" s="861"/>
      <c r="P70" s="862"/>
      <c r="Q70" s="863">
        <v>4690</v>
      </c>
      <c r="R70" s="817"/>
      <c r="S70" s="817"/>
      <c r="T70" s="817"/>
      <c r="U70" s="817"/>
      <c r="V70" s="817">
        <v>4443</v>
      </c>
      <c r="W70" s="817"/>
      <c r="X70" s="817"/>
      <c r="Y70" s="817"/>
      <c r="Z70" s="817"/>
      <c r="AA70" s="817">
        <v>247</v>
      </c>
      <c r="AB70" s="817"/>
      <c r="AC70" s="817"/>
      <c r="AD70" s="817"/>
      <c r="AE70" s="817"/>
      <c r="AF70" s="817">
        <v>1664</v>
      </c>
      <c r="AG70" s="817"/>
      <c r="AH70" s="817"/>
      <c r="AI70" s="817"/>
      <c r="AJ70" s="817"/>
      <c r="AK70" s="817" t="s">
        <v>543</v>
      </c>
      <c r="AL70" s="817"/>
      <c r="AM70" s="817"/>
      <c r="AN70" s="817"/>
      <c r="AO70" s="817"/>
      <c r="AP70" s="817">
        <v>10081</v>
      </c>
      <c r="AQ70" s="817"/>
      <c r="AR70" s="817"/>
      <c r="AS70" s="817"/>
      <c r="AT70" s="817"/>
      <c r="AU70" s="817">
        <v>60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547</v>
      </c>
      <c r="C71" s="861"/>
      <c r="D71" s="861"/>
      <c r="E71" s="861"/>
      <c r="F71" s="861"/>
      <c r="G71" s="861"/>
      <c r="H71" s="861"/>
      <c r="I71" s="861"/>
      <c r="J71" s="861"/>
      <c r="K71" s="861"/>
      <c r="L71" s="861"/>
      <c r="M71" s="861"/>
      <c r="N71" s="861"/>
      <c r="O71" s="861"/>
      <c r="P71" s="862"/>
      <c r="Q71" s="863">
        <v>3566</v>
      </c>
      <c r="R71" s="817"/>
      <c r="S71" s="817"/>
      <c r="T71" s="817"/>
      <c r="U71" s="817"/>
      <c r="V71" s="817">
        <v>3594</v>
      </c>
      <c r="W71" s="817"/>
      <c r="X71" s="817"/>
      <c r="Y71" s="817"/>
      <c r="Z71" s="817"/>
      <c r="AA71" s="817">
        <v>-28</v>
      </c>
      <c r="AB71" s="817"/>
      <c r="AC71" s="817"/>
      <c r="AD71" s="817"/>
      <c r="AE71" s="817"/>
      <c r="AF71" s="817">
        <v>1108</v>
      </c>
      <c r="AG71" s="817"/>
      <c r="AH71" s="817"/>
      <c r="AI71" s="817"/>
      <c r="AJ71" s="817"/>
      <c r="AK71" s="817" t="s">
        <v>543</v>
      </c>
      <c r="AL71" s="817"/>
      <c r="AM71" s="817"/>
      <c r="AN71" s="817"/>
      <c r="AO71" s="817"/>
      <c r="AP71" s="817">
        <v>1052</v>
      </c>
      <c r="AQ71" s="817"/>
      <c r="AR71" s="817"/>
      <c r="AS71" s="817"/>
      <c r="AT71" s="817"/>
      <c r="AU71" s="817">
        <v>29</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548</v>
      </c>
      <c r="C72" s="861"/>
      <c r="D72" s="861"/>
      <c r="E72" s="861"/>
      <c r="F72" s="861"/>
      <c r="G72" s="861"/>
      <c r="H72" s="861"/>
      <c r="I72" s="861"/>
      <c r="J72" s="861"/>
      <c r="K72" s="861"/>
      <c r="L72" s="861"/>
      <c r="M72" s="861"/>
      <c r="N72" s="861"/>
      <c r="O72" s="861"/>
      <c r="P72" s="862"/>
      <c r="Q72" s="863">
        <v>6255</v>
      </c>
      <c r="R72" s="817"/>
      <c r="S72" s="817"/>
      <c r="T72" s="817"/>
      <c r="U72" s="817"/>
      <c r="V72" s="817">
        <v>5926</v>
      </c>
      <c r="W72" s="817"/>
      <c r="X72" s="817"/>
      <c r="Y72" s="817"/>
      <c r="Z72" s="817"/>
      <c r="AA72" s="817">
        <v>329</v>
      </c>
      <c r="AB72" s="817"/>
      <c r="AC72" s="817"/>
      <c r="AD72" s="817"/>
      <c r="AE72" s="817"/>
      <c r="AF72" s="817">
        <v>6433</v>
      </c>
      <c r="AG72" s="817"/>
      <c r="AH72" s="817"/>
      <c r="AI72" s="817"/>
      <c r="AJ72" s="817"/>
      <c r="AK72" s="817" t="s">
        <v>543</v>
      </c>
      <c r="AL72" s="817"/>
      <c r="AM72" s="817"/>
      <c r="AN72" s="817"/>
      <c r="AO72" s="817"/>
      <c r="AP72" s="817">
        <v>3218</v>
      </c>
      <c r="AQ72" s="817"/>
      <c r="AR72" s="817"/>
      <c r="AS72" s="817"/>
      <c r="AT72" s="817"/>
      <c r="AU72" s="817" t="s">
        <v>543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549</v>
      </c>
      <c r="C73" s="861"/>
      <c r="D73" s="861"/>
      <c r="E73" s="861"/>
      <c r="F73" s="861"/>
      <c r="G73" s="861"/>
      <c r="H73" s="861"/>
      <c r="I73" s="861"/>
      <c r="J73" s="861"/>
      <c r="K73" s="861"/>
      <c r="L73" s="861"/>
      <c r="M73" s="861"/>
      <c r="N73" s="861"/>
      <c r="O73" s="861"/>
      <c r="P73" s="862"/>
      <c r="Q73" s="863">
        <v>22955</v>
      </c>
      <c r="R73" s="817"/>
      <c r="S73" s="817"/>
      <c r="T73" s="817"/>
      <c r="U73" s="817"/>
      <c r="V73" s="817">
        <v>21287</v>
      </c>
      <c r="W73" s="817"/>
      <c r="X73" s="817"/>
      <c r="Y73" s="817"/>
      <c r="Z73" s="817"/>
      <c r="AA73" s="817">
        <v>1669</v>
      </c>
      <c r="AB73" s="817"/>
      <c r="AC73" s="817"/>
      <c r="AD73" s="817"/>
      <c r="AE73" s="817"/>
      <c r="AF73" s="817">
        <v>1669</v>
      </c>
      <c r="AG73" s="817"/>
      <c r="AH73" s="817"/>
      <c r="AI73" s="817"/>
      <c r="AJ73" s="817"/>
      <c r="AK73" s="817">
        <v>162</v>
      </c>
      <c r="AL73" s="817"/>
      <c r="AM73" s="817"/>
      <c r="AN73" s="817"/>
      <c r="AO73" s="817"/>
      <c r="AP73" s="817" t="s">
        <v>543</v>
      </c>
      <c r="AQ73" s="817"/>
      <c r="AR73" s="817"/>
      <c r="AS73" s="817"/>
      <c r="AT73" s="817"/>
      <c r="AU73" s="817" t="s">
        <v>543</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550</v>
      </c>
      <c r="C74" s="861"/>
      <c r="D74" s="861"/>
      <c r="E74" s="861"/>
      <c r="F74" s="861"/>
      <c r="G74" s="861"/>
      <c r="H74" s="861"/>
      <c r="I74" s="861"/>
      <c r="J74" s="861"/>
      <c r="K74" s="861"/>
      <c r="L74" s="861"/>
      <c r="M74" s="861"/>
      <c r="N74" s="861"/>
      <c r="O74" s="861"/>
      <c r="P74" s="862"/>
      <c r="Q74" s="863">
        <v>167</v>
      </c>
      <c r="R74" s="817"/>
      <c r="S74" s="817"/>
      <c r="T74" s="817"/>
      <c r="U74" s="817"/>
      <c r="V74" s="817">
        <v>117</v>
      </c>
      <c r="W74" s="817"/>
      <c r="X74" s="817"/>
      <c r="Y74" s="817"/>
      <c r="Z74" s="817"/>
      <c r="AA74" s="817">
        <v>50</v>
      </c>
      <c r="AB74" s="817"/>
      <c r="AC74" s="817"/>
      <c r="AD74" s="817"/>
      <c r="AE74" s="817"/>
      <c r="AF74" s="817">
        <v>50</v>
      </c>
      <c r="AG74" s="817"/>
      <c r="AH74" s="817"/>
      <c r="AI74" s="817"/>
      <c r="AJ74" s="817"/>
      <c r="AK74" s="817" t="s">
        <v>543</v>
      </c>
      <c r="AL74" s="817"/>
      <c r="AM74" s="817"/>
      <c r="AN74" s="817"/>
      <c r="AO74" s="817"/>
      <c r="AP74" s="817" t="s">
        <v>543</v>
      </c>
      <c r="AQ74" s="817"/>
      <c r="AR74" s="817"/>
      <c r="AS74" s="817"/>
      <c r="AT74" s="817"/>
      <c r="AU74" s="817" t="s">
        <v>543</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551</v>
      </c>
      <c r="C75" s="861"/>
      <c r="D75" s="861"/>
      <c r="E75" s="861"/>
      <c r="F75" s="861"/>
      <c r="G75" s="861"/>
      <c r="H75" s="861"/>
      <c r="I75" s="861"/>
      <c r="J75" s="861"/>
      <c r="K75" s="861"/>
      <c r="L75" s="861"/>
      <c r="M75" s="861"/>
      <c r="N75" s="861"/>
      <c r="O75" s="861"/>
      <c r="P75" s="862"/>
      <c r="Q75" s="864">
        <v>104</v>
      </c>
      <c r="R75" s="865"/>
      <c r="S75" s="865"/>
      <c r="T75" s="865"/>
      <c r="U75" s="821"/>
      <c r="V75" s="866">
        <v>98</v>
      </c>
      <c r="W75" s="865"/>
      <c r="X75" s="865"/>
      <c r="Y75" s="865"/>
      <c r="Z75" s="821"/>
      <c r="AA75" s="866">
        <v>6</v>
      </c>
      <c r="AB75" s="865"/>
      <c r="AC75" s="865"/>
      <c r="AD75" s="865"/>
      <c r="AE75" s="821"/>
      <c r="AF75" s="866">
        <v>6</v>
      </c>
      <c r="AG75" s="865"/>
      <c r="AH75" s="865"/>
      <c r="AI75" s="865"/>
      <c r="AJ75" s="821"/>
      <c r="AK75" s="866">
        <v>2</v>
      </c>
      <c r="AL75" s="865"/>
      <c r="AM75" s="865"/>
      <c r="AN75" s="865"/>
      <c r="AO75" s="821"/>
      <c r="AP75" s="866" t="s">
        <v>543</v>
      </c>
      <c r="AQ75" s="865"/>
      <c r="AR75" s="865"/>
      <c r="AS75" s="865"/>
      <c r="AT75" s="821"/>
      <c r="AU75" s="866" t="s">
        <v>543</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552</v>
      </c>
      <c r="C76" s="861"/>
      <c r="D76" s="861"/>
      <c r="E76" s="861"/>
      <c r="F76" s="861"/>
      <c r="G76" s="861"/>
      <c r="H76" s="861"/>
      <c r="I76" s="861"/>
      <c r="J76" s="861"/>
      <c r="K76" s="861"/>
      <c r="L76" s="861"/>
      <c r="M76" s="861"/>
      <c r="N76" s="861"/>
      <c r="O76" s="861"/>
      <c r="P76" s="862"/>
      <c r="Q76" s="864">
        <v>92</v>
      </c>
      <c r="R76" s="865"/>
      <c r="S76" s="865"/>
      <c r="T76" s="865"/>
      <c r="U76" s="821"/>
      <c r="V76" s="866">
        <v>56</v>
      </c>
      <c r="W76" s="865"/>
      <c r="X76" s="865"/>
      <c r="Y76" s="865"/>
      <c r="Z76" s="821"/>
      <c r="AA76" s="866">
        <v>36</v>
      </c>
      <c r="AB76" s="865"/>
      <c r="AC76" s="865"/>
      <c r="AD76" s="865"/>
      <c r="AE76" s="821"/>
      <c r="AF76" s="866">
        <v>36</v>
      </c>
      <c r="AG76" s="865"/>
      <c r="AH76" s="865"/>
      <c r="AI76" s="865"/>
      <c r="AJ76" s="821"/>
      <c r="AK76" s="866" t="s">
        <v>543</v>
      </c>
      <c r="AL76" s="865"/>
      <c r="AM76" s="865"/>
      <c r="AN76" s="865"/>
      <c r="AO76" s="821"/>
      <c r="AP76" s="866" t="s">
        <v>543</v>
      </c>
      <c r="AQ76" s="865"/>
      <c r="AR76" s="865"/>
      <c r="AS76" s="865"/>
      <c r="AT76" s="821"/>
      <c r="AU76" s="866" t="s">
        <v>543</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553</v>
      </c>
      <c r="C77" s="861"/>
      <c r="D77" s="861"/>
      <c r="E77" s="861"/>
      <c r="F77" s="861"/>
      <c r="G77" s="861"/>
      <c r="H77" s="861"/>
      <c r="I77" s="861"/>
      <c r="J77" s="861"/>
      <c r="K77" s="861"/>
      <c r="L77" s="861"/>
      <c r="M77" s="861"/>
      <c r="N77" s="861"/>
      <c r="O77" s="861"/>
      <c r="P77" s="862"/>
      <c r="Q77" s="864">
        <v>3319</v>
      </c>
      <c r="R77" s="865"/>
      <c r="S77" s="865"/>
      <c r="T77" s="865"/>
      <c r="U77" s="821"/>
      <c r="V77" s="866">
        <v>2789</v>
      </c>
      <c r="W77" s="865"/>
      <c r="X77" s="865"/>
      <c r="Y77" s="865"/>
      <c r="Z77" s="821"/>
      <c r="AA77" s="866">
        <v>530</v>
      </c>
      <c r="AB77" s="865"/>
      <c r="AC77" s="865"/>
      <c r="AD77" s="865"/>
      <c r="AE77" s="821"/>
      <c r="AF77" s="866">
        <v>530</v>
      </c>
      <c r="AG77" s="865"/>
      <c r="AH77" s="865"/>
      <c r="AI77" s="865"/>
      <c r="AJ77" s="821"/>
      <c r="AK77" s="866">
        <v>238</v>
      </c>
      <c r="AL77" s="865"/>
      <c r="AM77" s="865"/>
      <c r="AN77" s="865"/>
      <c r="AO77" s="821"/>
      <c r="AP77" s="866" t="s">
        <v>543</v>
      </c>
      <c r="AQ77" s="865"/>
      <c r="AR77" s="865"/>
      <c r="AS77" s="865"/>
      <c r="AT77" s="821"/>
      <c r="AU77" s="866" t="s">
        <v>543</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554</v>
      </c>
      <c r="C78" s="861"/>
      <c r="D78" s="861"/>
      <c r="E78" s="861"/>
      <c r="F78" s="861"/>
      <c r="G78" s="861"/>
      <c r="H78" s="861"/>
      <c r="I78" s="861"/>
      <c r="J78" s="861"/>
      <c r="K78" s="861"/>
      <c r="L78" s="861"/>
      <c r="M78" s="861"/>
      <c r="N78" s="861"/>
      <c r="O78" s="861"/>
      <c r="P78" s="862"/>
      <c r="Q78" s="863">
        <v>798483</v>
      </c>
      <c r="R78" s="817"/>
      <c r="S78" s="817"/>
      <c r="T78" s="817"/>
      <c r="U78" s="817"/>
      <c r="V78" s="817">
        <v>787972</v>
      </c>
      <c r="W78" s="817"/>
      <c r="X78" s="817"/>
      <c r="Y78" s="817"/>
      <c r="Z78" s="817"/>
      <c r="AA78" s="817">
        <v>10511</v>
      </c>
      <c r="AB78" s="817"/>
      <c r="AC78" s="817"/>
      <c r="AD78" s="817"/>
      <c r="AE78" s="817"/>
      <c r="AF78" s="817">
        <v>10511</v>
      </c>
      <c r="AG78" s="817"/>
      <c r="AH78" s="817"/>
      <c r="AI78" s="817"/>
      <c r="AJ78" s="817"/>
      <c r="AK78" s="817">
        <v>8050</v>
      </c>
      <c r="AL78" s="817"/>
      <c r="AM78" s="817"/>
      <c r="AN78" s="817"/>
      <c r="AO78" s="817"/>
      <c r="AP78" s="817" t="s">
        <v>543</v>
      </c>
      <c r="AQ78" s="817"/>
      <c r="AR78" s="817"/>
      <c r="AS78" s="817"/>
      <c r="AT78" s="817"/>
      <c r="AU78" s="817" t="s">
        <v>543</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22246</v>
      </c>
      <c r="AG88" s="831"/>
      <c r="AH88" s="831"/>
      <c r="AI88" s="831"/>
      <c r="AJ88" s="831"/>
      <c r="AK88" s="828"/>
      <c r="AL88" s="828"/>
      <c r="AM88" s="828"/>
      <c r="AN88" s="828"/>
      <c r="AO88" s="828"/>
      <c r="AP88" s="831">
        <v>19208</v>
      </c>
      <c r="AQ88" s="831"/>
      <c r="AR88" s="831"/>
      <c r="AS88" s="831"/>
      <c r="AT88" s="831"/>
      <c r="AU88" s="831">
        <v>283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559</v>
      </c>
      <c r="CS102" s="839"/>
      <c r="CT102" s="839"/>
      <c r="CU102" s="839"/>
      <c r="CV102" s="878"/>
      <c r="CW102" s="877" t="s">
        <v>559</v>
      </c>
      <c r="CX102" s="839"/>
      <c r="CY102" s="839"/>
      <c r="CZ102" s="839"/>
      <c r="DA102" s="878"/>
      <c r="DB102" s="877" t="s">
        <v>559</v>
      </c>
      <c r="DC102" s="839"/>
      <c r="DD102" s="839"/>
      <c r="DE102" s="839"/>
      <c r="DF102" s="878"/>
      <c r="DG102" s="877" t="s">
        <v>559</v>
      </c>
      <c r="DH102" s="839"/>
      <c r="DI102" s="839"/>
      <c r="DJ102" s="839"/>
      <c r="DK102" s="878"/>
      <c r="DL102" s="877" t="s">
        <v>559</v>
      </c>
      <c r="DM102" s="839"/>
      <c r="DN102" s="839"/>
      <c r="DO102" s="839"/>
      <c r="DP102" s="878"/>
      <c r="DQ102" s="877" t="s">
        <v>559</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370238</v>
      </c>
      <c r="AB110" s="887"/>
      <c r="AC110" s="887"/>
      <c r="AD110" s="887"/>
      <c r="AE110" s="888"/>
      <c r="AF110" s="889">
        <v>406628</v>
      </c>
      <c r="AG110" s="887"/>
      <c r="AH110" s="887"/>
      <c r="AI110" s="887"/>
      <c r="AJ110" s="888"/>
      <c r="AK110" s="889">
        <v>402629</v>
      </c>
      <c r="AL110" s="887"/>
      <c r="AM110" s="887"/>
      <c r="AN110" s="887"/>
      <c r="AO110" s="888"/>
      <c r="AP110" s="890">
        <v>15.4</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4218346</v>
      </c>
      <c r="BR110" s="918"/>
      <c r="BS110" s="918"/>
      <c r="BT110" s="918"/>
      <c r="BU110" s="918"/>
      <c r="BV110" s="918">
        <v>4259729</v>
      </c>
      <c r="BW110" s="918"/>
      <c r="BX110" s="918"/>
      <c r="BY110" s="918"/>
      <c r="BZ110" s="918"/>
      <c r="CA110" s="918">
        <v>4037269</v>
      </c>
      <c r="CB110" s="918"/>
      <c r="CC110" s="918"/>
      <c r="CD110" s="918"/>
      <c r="CE110" s="918"/>
      <c r="CF110" s="931">
        <v>154</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349567</v>
      </c>
      <c r="BR112" s="913"/>
      <c r="BS112" s="913"/>
      <c r="BT112" s="913"/>
      <c r="BU112" s="913"/>
      <c r="BV112" s="913">
        <v>309097</v>
      </c>
      <c r="BW112" s="913"/>
      <c r="BX112" s="913"/>
      <c r="BY112" s="913"/>
      <c r="BZ112" s="913"/>
      <c r="CA112" s="913">
        <v>292392</v>
      </c>
      <c r="CB112" s="913"/>
      <c r="CC112" s="913"/>
      <c r="CD112" s="913"/>
      <c r="CE112" s="913"/>
      <c r="CF112" s="907">
        <v>11.2</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51933</v>
      </c>
      <c r="AB113" s="925"/>
      <c r="AC113" s="925"/>
      <c r="AD113" s="925"/>
      <c r="AE113" s="926"/>
      <c r="AF113" s="927">
        <v>48012</v>
      </c>
      <c r="AG113" s="925"/>
      <c r="AH113" s="925"/>
      <c r="AI113" s="925"/>
      <c r="AJ113" s="926"/>
      <c r="AK113" s="927">
        <v>41255</v>
      </c>
      <c r="AL113" s="925"/>
      <c r="AM113" s="925"/>
      <c r="AN113" s="925"/>
      <c r="AO113" s="926"/>
      <c r="AP113" s="928">
        <v>1.6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271290</v>
      </c>
      <c r="BR113" s="913"/>
      <c r="BS113" s="913"/>
      <c r="BT113" s="913"/>
      <c r="BU113" s="913"/>
      <c r="BV113" s="913">
        <v>269455</v>
      </c>
      <c r="BW113" s="913"/>
      <c r="BX113" s="913"/>
      <c r="BY113" s="913"/>
      <c r="BZ113" s="913"/>
      <c r="CA113" s="913">
        <v>284222</v>
      </c>
      <c r="CB113" s="913"/>
      <c r="CC113" s="913"/>
      <c r="CD113" s="913"/>
      <c r="CE113" s="913"/>
      <c r="CF113" s="907">
        <v>10.8</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29283</v>
      </c>
      <c r="AB114" s="946"/>
      <c r="AC114" s="946"/>
      <c r="AD114" s="946"/>
      <c r="AE114" s="947"/>
      <c r="AF114" s="948">
        <v>39196</v>
      </c>
      <c r="AG114" s="946"/>
      <c r="AH114" s="946"/>
      <c r="AI114" s="946"/>
      <c r="AJ114" s="947"/>
      <c r="AK114" s="948">
        <v>35164</v>
      </c>
      <c r="AL114" s="946"/>
      <c r="AM114" s="946"/>
      <c r="AN114" s="946"/>
      <c r="AO114" s="947"/>
      <c r="AP114" s="949">
        <v>1.3</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878714</v>
      </c>
      <c r="BR114" s="913"/>
      <c r="BS114" s="913"/>
      <c r="BT114" s="913"/>
      <c r="BU114" s="913"/>
      <c r="BV114" s="913">
        <v>843241</v>
      </c>
      <c r="BW114" s="913"/>
      <c r="BX114" s="913"/>
      <c r="BY114" s="913"/>
      <c r="BZ114" s="913"/>
      <c r="CA114" s="913">
        <v>797482</v>
      </c>
      <c r="CB114" s="913"/>
      <c r="CC114" s="913"/>
      <c r="CD114" s="913"/>
      <c r="CE114" s="913"/>
      <c r="CF114" s="907">
        <v>30.4</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451454</v>
      </c>
      <c r="AB117" s="966"/>
      <c r="AC117" s="966"/>
      <c r="AD117" s="966"/>
      <c r="AE117" s="967"/>
      <c r="AF117" s="968">
        <v>493836</v>
      </c>
      <c r="AG117" s="966"/>
      <c r="AH117" s="966"/>
      <c r="AI117" s="966"/>
      <c r="AJ117" s="967"/>
      <c r="AK117" s="968">
        <v>479048</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440</v>
      </c>
      <c r="BP119" s="992"/>
      <c r="BQ119" s="986">
        <v>5717917</v>
      </c>
      <c r="BR119" s="987"/>
      <c r="BS119" s="987"/>
      <c r="BT119" s="987"/>
      <c r="BU119" s="987"/>
      <c r="BV119" s="987">
        <v>5681522</v>
      </c>
      <c r="BW119" s="987"/>
      <c r="BX119" s="987"/>
      <c r="BY119" s="987"/>
      <c r="BZ119" s="987"/>
      <c r="CA119" s="987">
        <v>5411365</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2283826</v>
      </c>
      <c r="BR120" s="918"/>
      <c r="BS120" s="918"/>
      <c r="BT120" s="918"/>
      <c r="BU120" s="918"/>
      <c r="BV120" s="918">
        <v>2315838</v>
      </c>
      <c r="BW120" s="918"/>
      <c r="BX120" s="918"/>
      <c r="BY120" s="918"/>
      <c r="BZ120" s="918"/>
      <c r="CA120" s="918">
        <v>2375747</v>
      </c>
      <c r="CB120" s="918"/>
      <c r="CC120" s="918"/>
      <c r="CD120" s="918"/>
      <c r="CE120" s="918"/>
      <c r="CF120" s="931">
        <v>90.6</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292392</v>
      </c>
      <c r="DR120" s="918"/>
      <c r="DS120" s="918"/>
      <c r="DT120" s="918"/>
      <c r="DU120" s="918"/>
      <c r="DV120" s="919">
        <v>11.2</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3539471</v>
      </c>
      <c r="BR122" s="987"/>
      <c r="BS122" s="987"/>
      <c r="BT122" s="987"/>
      <c r="BU122" s="987"/>
      <c r="BV122" s="987">
        <v>3546174</v>
      </c>
      <c r="BW122" s="987"/>
      <c r="BX122" s="987"/>
      <c r="BY122" s="987"/>
      <c r="BZ122" s="987"/>
      <c r="CA122" s="987">
        <v>3322722</v>
      </c>
      <c r="CB122" s="987"/>
      <c r="CC122" s="987"/>
      <c r="CD122" s="987"/>
      <c r="CE122" s="987"/>
      <c r="CF122" s="1004">
        <v>126.8</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448</v>
      </c>
      <c r="BP123" s="992"/>
      <c r="BQ123" s="1050">
        <v>5823297</v>
      </c>
      <c r="BR123" s="1051"/>
      <c r="BS123" s="1051"/>
      <c r="BT123" s="1051"/>
      <c r="BU123" s="1051"/>
      <c r="BV123" s="1051">
        <v>5862012</v>
      </c>
      <c r="BW123" s="1051"/>
      <c r="BX123" s="1051"/>
      <c r="BY123" s="1051"/>
      <c r="BZ123" s="1051"/>
      <c r="CA123" s="1051">
        <v>5698469</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349567</v>
      </c>
      <c r="DH124" s="973"/>
      <c r="DI124" s="973"/>
      <c r="DJ124" s="973"/>
      <c r="DK124" s="974"/>
      <c r="DL124" s="972">
        <v>309097</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t="s">
        <v>121</v>
      </c>
      <c r="AB128" s="1033"/>
      <c r="AC128" s="1033"/>
      <c r="AD128" s="1033"/>
      <c r="AE128" s="1034"/>
      <c r="AF128" s="1035" t="s">
        <v>121</v>
      </c>
      <c r="AG128" s="1033"/>
      <c r="AH128" s="1033"/>
      <c r="AI128" s="1033"/>
      <c r="AJ128" s="1034"/>
      <c r="AK128" s="1035" t="s">
        <v>121</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2814909</v>
      </c>
      <c r="AB129" s="946"/>
      <c r="AC129" s="946"/>
      <c r="AD129" s="946"/>
      <c r="AE129" s="947"/>
      <c r="AF129" s="948">
        <v>2858054</v>
      </c>
      <c r="AG129" s="946"/>
      <c r="AH129" s="946"/>
      <c r="AI129" s="946"/>
      <c r="AJ129" s="947"/>
      <c r="AK129" s="948">
        <v>2911469</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289294</v>
      </c>
      <c r="AB130" s="946"/>
      <c r="AC130" s="946"/>
      <c r="AD130" s="946"/>
      <c r="AE130" s="947"/>
      <c r="AF130" s="948">
        <v>297980</v>
      </c>
      <c r="AG130" s="946"/>
      <c r="AH130" s="946"/>
      <c r="AI130" s="946"/>
      <c r="AJ130" s="947"/>
      <c r="AK130" s="948">
        <v>290266</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2525615</v>
      </c>
      <c r="AB131" s="973"/>
      <c r="AC131" s="973"/>
      <c r="AD131" s="973"/>
      <c r="AE131" s="974"/>
      <c r="AF131" s="972">
        <v>2560074</v>
      </c>
      <c r="AG131" s="973"/>
      <c r="AH131" s="973"/>
      <c r="AI131" s="973"/>
      <c r="AJ131" s="974"/>
      <c r="AK131" s="972">
        <v>2621203</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6.4206143850000004</v>
      </c>
      <c r="AB132" s="1084"/>
      <c r="AC132" s="1084"/>
      <c r="AD132" s="1084"/>
      <c r="AE132" s="1085"/>
      <c r="AF132" s="1086">
        <v>7.6504038559999996</v>
      </c>
      <c r="AG132" s="1084"/>
      <c r="AH132" s="1084"/>
      <c r="AI132" s="1084"/>
      <c r="AJ132" s="1085"/>
      <c r="AK132" s="1086">
        <v>7.2021129229999996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5.9</v>
      </c>
      <c r="AB133" s="1067"/>
      <c r="AC133" s="1067"/>
      <c r="AD133" s="1067"/>
      <c r="AE133" s="1068"/>
      <c r="AF133" s="1066">
        <v>6.6</v>
      </c>
      <c r="AG133" s="1067"/>
      <c r="AH133" s="1067"/>
      <c r="AI133" s="1067"/>
      <c r="AJ133" s="1068"/>
      <c r="AK133" s="1066">
        <v>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DEy7uxZFKOv1LnE3GnQKmRo94LWybhnZmPza3y6dHD6t1Jexx4aRSzN4ANPjV4pwSvWI2akazclx3TYN1dnRg==" saltValue="GSfIwGBDku8YzygGZWYC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bfOC1mHzbqdjwuP8bs0yq1CsbgS4pZ+lORtopU8r/bPIRdAE6hADyXIDMed1rV6WIHXGzmQB/WTptOBGlG28g==" saltValue="h3juIV+335iToeGCxXsa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XtwL/bA6ttRNJ/JQVmQQShnDpwfkXnSttFgvh0LWIinfAj4LwnzRfNKO3QGQXb2l6hVaPk5E5E0NINKMWepHA==" saltValue="wgNQ0oSDfQKc0DJ4D4Wt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939785</v>
      </c>
      <c r="AP9" s="262">
        <v>150776</v>
      </c>
      <c r="AQ9" s="263">
        <v>156369</v>
      </c>
      <c r="AR9" s="264">
        <v>-3.6</v>
      </c>
    </row>
    <row r="10" spans="1:46" ht="13.5" customHeight="1" x14ac:dyDescent="0.15">
      <c r="A10" s="247"/>
      <c r="AK10" s="1103" t="s">
        <v>483</v>
      </c>
      <c r="AL10" s="1104"/>
      <c r="AM10" s="1104"/>
      <c r="AN10" s="1105"/>
      <c r="AO10" s="265">
        <v>150477</v>
      </c>
      <c r="AP10" s="265">
        <v>24142</v>
      </c>
      <c r="AQ10" s="266">
        <v>21449</v>
      </c>
      <c r="AR10" s="267">
        <v>12.6</v>
      </c>
    </row>
    <row r="11" spans="1:46" ht="13.5" customHeight="1" x14ac:dyDescent="0.15">
      <c r="A11" s="247"/>
      <c r="AK11" s="1103" t="s">
        <v>484</v>
      </c>
      <c r="AL11" s="1104"/>
      <c r="AM11" s="1104"/>
      <c r="AN11" s="1105"/>
      <c r="AO11" s="265">
        <v>29626</v>
      </c>
      <c r="AP11" s="265">
        <v>4753</v>
      </c>
      <c r="AQ11" s="266">
        <v>1663</v>
      </c>
      <c r="AR11" s="267">
        <v>185.8</v>
      </c>
    </row>
    <row r="12" spans="1:46" ht="13.5" customHeight="1" x14ac:dyDescent="0.15">
      <c r="A12" s="247"/>
      <c r="AK12" s="1103" t="s">
        <v>485</v>
      </c>
      <c r="AL12" s="1104"/>
      <c r="AM12" s="1104"/>
      <c r="AN12" s="1105"/>
      <c r="AO12" s="265" t="s">
        <v>486</v>
      </c>
      <c r="AP12" s="265" t="s">
        <v>486</v>
      </c>
      <c r="AQ12" s="266">
        <v>34</v>
      </c>
      <c r="AR12" s="267" t="s">
        <v>486</v>
      </c>
    </row>
    <row r="13" spans="1:46" ht="13.5" customHeight="1" x14ac:dyDescent="0.15">
      <c r="A13" s="247"/>
      <c r="AK13" s="1103" t="s">
        <v>487</v>
      </c>
      <c r="AL13" s="1104"/>
      <c r="AM13" s="1104"/>
      <c r="AN13" s="1105"/>
      <c r="AO13" s="265">
        <v>40555</v>
      </c>
      <c r="AP13" s="265">
        <v>6506</v>
      </c>
      <c r="AQ13" s="266">
        <v>5566</v>
      </c>
      <c r="AR13" s="267">
        <v>16.899999999999999</v>
      </c>
    </row>
    <row r="14" spans="1:46" ht="13.5" customHeight="1" x14ac:dyDescent="0.15">
      <c r="A14" s="247"/>
      <c r="AK14" s="1103" t="s">
        <v>488</v>
      </c>
      <c r="AL14" s="1104"/>
      <c r="AM14" s="1104"/>
      <c r="AN14" s="1105"/>
      <c r="AO14" s="265">
        <v>4501</v>
      </c>
      <c r="AP14" s="265">
        <v>722</v>
      </c>
      <c r="AQ14" s="266">
        <v>3589</v>
      </c>
      <c r="AR14" s="267">
        <v>-79.900000000000006</v>
      </c>
    </row>
    <row r="15" spans="1:46" ht="13.5" customHeight="1" x14ac:dyDescent="0.15">
      <c r="A15" s="247"/>
      <c r="AK15" s="1106" t="s">
        <v>489</v>
      </c>
      <c r="AL15" s="1107"/>
      <c r="AM15" s="1107"/>
      <c r="AN15" s="1108"/>
      <c r="AO15" s="265">
        <v>-84100</v>
      </c>
      <c r="AP15" s="265">
        <v>-13493</v>
      </c>
      <c r="AQ15" s="266">
        <v>-10547</v>
      </c>
      <c r="AR15" s="267">
        <v>27.9</v>
      </c>
    </row>
    <row r="16" spans="1:46" x14ac:dyDescent="0.15">
      <c r="A16" s="247"/>
      <c r="AK16" s="1106" t="s">
        <v>178</v>
      </c>
      <c r="AL16" s="1107"/>
      <c r="AM16" s="1107"/>
      <c r="AN16" s="1108"/>
      <c r="AO16" s="265">
        <v>1080844</v>
      </c>
      <c r="AP16" s="265">
        <v>173407</v>
      </c>
      <c r="AQ16" s="266">
        <v>178125</v>
      </c>
      <c r="AR16" s="267">
        <v>-2.6</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14.76</v>
      </c>
      <c r="AP21" s="278">
        <v>14.51</v>
      </c>
      <c r="AQ21" s="279">
        <v>0.25</v>
      </c>
      <c r="AS21" s="280"/>
      <c r="AT21" s="276"/>
    </row>
    <row r="22" spans="1:46" s="248" customFormat="1" x14ac:dyDescent="0.15">
      <c r="A22" s="276"/>
      <c r="AK22" s="1109" t="s">
        <v>495</v>
      </c>
      <c r="AL22" s="1110"/>
      <c r="AM22" s="1110"/>
      <c r="AN22" s="1111"/>
      <c r="AO22" s="281">
        <v>100.3</v>
      </c>
      <c r="AP22" s="282">
        <v>95.5</v>
      </c>
      <c r="AQ22" s="283">
        <v>4.8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402629</v>
      </c>
      <c r="AP32" s="291">
        <v>64596</v>
      </c>
      <c r="AQ32" s="292">
        <v>89268</v>
      </c>
      <c r="AR32" s="293">
        <v>-27.6</v>
      </c>
    </row>
    <row r="33" spans="1:46" ht="13.5" customHeight="1" x14ac:dyDescent="0.15">
      <c r="A33" s="247"/>
      <c r="AK33" s="1117" t="s">
        <v>500</v>
      </c>
      <c r="AL33" s="1118"/>
      <c r="AM33" s="1118"/>
      <c r="AN33" s="1119"/>
      <c r="AO33" s="291" t="s">
        <v>486</v>
      </c>
      <c r="AP33" s="291" t="s">
        <v>486</v>
      </c>
      <c r="AQ33" s="292" t="s">
        <v>486</v>
      </c>
      <c r="AR33" s="293" t="s">
        <v>486</v>
      </c>
    </row>
    <row r="34" spans="1:46" ht="27" customHeight="1" x14ac:dyDescent="0.15">
      <c r="A34" s="247"/>
      <c r="AK34" s="1117" t="s">
        <v>501</v>
      </c>
      <c r="AL34" s="1118"/>
      <c r="AM34" s="1118"/>
      <c r="AN34" s="1119"/>
      <c r="AO34" s="291" t="s">
        <v>486</v>
      </c>
      <c r="AP34" s="291" t="s">
        <v>486</v>
      </c>
      <c r="AQ34" s="292" t="s">
        <v>486</v>
      </c>
      <c r="AR34" s="293" t="s">
        <v>486</v>
      </c>
    </row>
    <row r="35" spans="1:46" ht="27" customHeight="1" x14ac:dyDescent="0.15">
      <c r="A35" s="247"/>
      <c r="AK35" s="1117" t="s">
        <v>502</v>
      </c>
      <c r="AL35" s="1118"/>
      <c r="AM35" s="1118"/>
      <c r="AN35" s="1119"/>
      <c r="AO35" s="291">
        <v>41255</v>
      </c>
      <c r="AP35" s="291">
        <v>6619</v>
      </c>
      <c r="AQ35" s="292">
        <v>17003</v>
      </c>
      <c r="AR35" s="293">
        <v>-61.1</v>
      </c>
    </row>
    <row r="36" spans="1:46" ht="27" customHeight="1" x14ac:dyDescent="0.15">
      <c r="A36" s="247"/>
      <c r="AK36" s="1117" t="s">
        <v>503</v>
      </c>
      <c r="AL36" s="1118"/>
      <c r="AM36" s="1118"/>
      <c r="AN36" s="1119"/>
      <c r="AO36" s="291">
        <v>35164</v>
      </c>
      <c r="AP36" s="291">
        <v>5642</v>
      </c>
      <c r="AQ36" s="292">
        <v>5039</v>
      </c>
      <c r="AR36" s="293">
        <v>12</v>
      </c>
    </row>
    <row r="37" spans="1:46" ht="13.5" customHeight="1" x14ac:dyDescent="0.15">
      <c r="A37" s="247"/>
      <c r="AK37" s="1117" t="s">
        <v>504</v>
      </c>
      <c r="AL37" s="1118"/>
      <c r="AM37" s="1118"/>
      <c r="AN37" s="1119"/>
      <c r="AO37" s="291" t="s">
        <v>486</v>
      </c>
      <c r="AP37" s="291" t="s">
        <v>486</v>
      </c>
      <c r="AQ37" s="292">
        <v>909</v>
      </c>
      <c r="AR37" s="293" t="s">
        <v>486</v>
      </c>
    </row>
    <row r="38" spans="1:46" ht="27" customHeight="1" x14ac:dyDescent="0.15">
      <c r="A38" s="247"/>
      <c r="AK38" s="1120" t="s">
        <v>505</v>
      </c>
      <c r="AL38" s="1121"/>
      <c r="AM38" s="1121"/>
      <c r="AN38" s="1122"/>
      <c r="AO38" s="294" t="s">
        <v>486</v>
      </c>
      <c r="AP38" s="294" t="s">
        <v>486</v>
      </c>
      <c r="AQ38" s="295">
        <v>25</v>
      </c>
      <c r="AR38" s="283" t="s">
        <v>486</v>
      </c>
      <c r="AS38" s="290"/>
    </row>
    <row r="39" spans="1:46" x14ac:dyDescent="0.15">
      <c r="A39" s="247"/>
      <c r="AK39" s="1120" t="s">
        <v>506</v>
      </c>
      <c r="AL39" s="1121"/>
      <c r="AM39" s="1121"/>
      <c r="AN39" s="1122"/>
      <c r="AO39" s="291" t="s">
        <v>486</v>
      </c>
      <c r="AP39" s="291" t="s">
        <v>486</v>
      </c>
      <c r="AQ39" s="292">
        <v>-4913</v>
      </c>
      <c r="AR39" s="293" t="s">
        <v>486</v>
      </c>
      <c r="AS39" s="290"/>
    </row>
    <row r="40" spans="1:46" ht="27" customHeight="1" x14ac:dyDescent="0.15">
      <c r="A40" s="247"/>
      <c r="AK40" s="1117" t="s">
        <v>507</v>
      </c>
      <c r="AL40" s="1118"/>
      <c r="AM40" s="1118"/>
      <c r="AN40" s="1119"/>
      <c r="AO40" s="291">
        <v>-290266</v>
      </c>
      <c r="AP40" s="291">
        <v>-46569</v>
      </c>
      <c r="AQ40" s="292">
        <v>-72657</v>
      </c>
      <c r="AR40" s="293">
        <v>-35.9</v>
      </c>
      <c r="AS40" s="290"/>
    </row>
    <row r="41" spans="1:46" x14ac:dyDescent="0.15">
      <c r="A41" s="247"/>
      <c r="AK41" s="1123" t="s">
        <v>288</v>
      </c>
      <c r="AL41" s="1124"/>
      <c r="AM41" s="1124"/>
      <c r="AN41" s="1125"/>
      <c r="AO41" s="291">
        <v>188782</v>
      </c>
      <c r="AP41" s="291">
        <v>30288</v>
      </c>
      <c r="AQ41" s="292">
        <v>34674</v>
      </c>
      <c r="AR41" s="293">
        <v>-12.6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527472</v>
      </c>
      <c r="AN51" s="313">
        <v>78098</v>
      </c>
      <c r="AO51" s="314">
        <v>64.8</v>
      </c>
      <c r="AP51" s="315">
        <v>125391</v>
      </c>
      <c r="AQ51" s="316">
        <v>-13.6</v>
      </c>
      <c r="AR51" s="317">
        <v>78.400000000000006</v>
      </c>
    </row>
    <row r="52" spans="1:44" x14ac:dyDescent="0.15">
      <c r="A52" s="247"/>
      <c r="AK52" s="318"/>
      <c r="AL52" s="319" t="s">
        <v>517</v>
      </c>
      <c r="AM52" s="320">
        <v>127214</v>
      </c>
      <c r="AN52" s="321">
        <v>18835</v>
      </c>
      <c r="AO52" s="322">
        <v>-23.4</v>
      </c>
      <c r="AP52" s="323">
        <v>68516</v>
      </c>
      <c r="AQ52" s="324">
        <v>-18.2</v>
      </c>
      <c r="AR52" s="325">
        <v>-5.2</v>
      </c>
    </row>
    <row r="53" spans="1:44" x14ac:dyDescent="0.15">
      <c r="A53" s="247"/>
      <c r="AK53" s="303" t="s">
        <v>518</v>
      </c>
      <c r="AL53" s="304"/>
      <c r="AM53" s="312">
        <v>904950</v>
      </c>
      <c r="AN53" s="313">
        <v>137363</v>
      </c>
      <c r="AO53" s="314">
        <v>75.900000000000006</v>
      </c>
      <c r="AP53" s="315">
        <v>138402</v>
      </c>
      <c r="AQ53" s="316">
        <v>10.4</v>
      </c>
      <c r="AR53" s="317">
        <v>65.5</v>
      </c>
    </row>
    <row r="54" spans="1:44" x14ac:dyDescent="0.15">
      <c r="A54" s="247"/>
      <c r="AK54" s="318"/>
      <c r="AL54" s="319" t="s">
        <v>517</v>
      </c>
      <c r="AM54" s="320">
        <v>95957</v>
      </c>
      <c r="AN54" s="321">
        <v>14565</v>
      </c>
      <c r="AO54" s="322">
        <v>-22.7</v>
      </c>
      <c r="AP54" s="323">
        <v>70652</v>
      </c>
      <c r="AQ54" s="324">
        <v>3.1</v>
      </c>
      <c r="AR54" s="325">
        <v>-25.8</v>
      </c>
    </row>
    <row r="55" spans="1:44" x14ac:dyDescent="0.15">
      <c r="A55" s="247"/>
      <c r="AK55" s="303" t="s">
        <v>519</v>
      </c>
      <c r="AL55" s="304"/>
      <c r="AM55" s="312">
        <v>1033279</v>
      </c>
      <c r="AN55" s="313">
        <v>160347</v>
      </c>
      <c r="AO55" s="314">
        <v>16.7</v>
      </c>
      <c r="AP55" s="315">
        <v>146367</v>
      </c>
      <c r="AQ55" s="316">
        <v>5.8</v>
      </c>
      <c r="AR55" s="317">
        <v>10.9</v>
      </c>
    </row>
    <row r="56" spans="1:44" x14ac:dyDescent="0.15">
      <c r="A56" s="247"/>
      <c r="AK56" s="318"/>
      <c r="AL56" s="319" t="s">
        <v>517</v>
      </c>
      <c r="AM56" s="320">
        <v>769082</v>
      </c>
      <c r="AN56" s="321">
        <v>119349</v>
      </c>
      <c r="AO56" s="322">
        <v>719.4</v>
      </c>
      <c r="AP56" s="323">
        <v>79441</v>
      </c>
      <c r="AQ56" s="324">
        <v>12.4</v>
      </c>
      <c r="AR56" s="325">
        <v>707</v>
      </c>
    </row>
    <row r="57" spans="1:44" x14ac:dyDescent="0.15">
      <c r="A57" s="247"/>
      <c r="AK57" s="303" t="s">
        <v>520</v>
      </c>
      <c r="AL57" s="304"/>
      <c r="AM57" s="312">
        <v>603921</v>
      </c>
      <c r="AN57" s="313">
        <v>95618</v>
      </c>
      <c r="AO57" s="314">
        <v>-40.4</v>
      </c>
      <c r="AP57" s="315">
        <v>165181</v>
      </c>
      <c r="AQ57" s="316">
        <v>12.9</v>
      </c>
      <c r="AR57" s="317">
        <v>-53.3</v>
      </c>
    </row>
    <row r="58" spans="1:44" x14ac:dyDescent="0.15">
      <c r="A58" s="247"/>
      <c r="AK58" s="318"/>
      <c r="AL58" s="319" t="s">
        <v>517</v>
      </c>
      <c r="AM58" s="320">
        <v>357997</v>
      </c>
      <c r="AN58" s="321">
        <v>56681</v>
      </c>
      <c r="AO58" s="322">
        <v>-52.5</v>
      </c>
      <c r="AP58" s="323">
        <v>82246</v>
      </c>
      <c r="AQ58" s="324">
        <v>3.5</v>
      </c>
      <c r="AR58" s="325">
        <v>-56</v>
      </c>
    </row>
    <row r="59" spans="1:44" x14ac:dyDescent="0.15">
      <c r="A59" s="247"/>
      <c r="AK59" s="303" t="s">
        <v>521</v>
      </c>
      <c r="AL59" s="304"/>
      <c r="AM59" s="312">
        <v>298462</v>
      </c>
      <c r="AN59" s="313">
        <v>47884</v>
      </c>
      <c r="AO59" s="314">
        <v>-49.9</v>
      </c>
      <c r="AP59" s="315">
        <v>166234</v>
      </c>
      <c r="AQ59" s="316">
        <v>0.6</v>
      </c>
      <c r="AR59" s="317">
        <v>-50.5</v>
      </c>
    </row>
    <row r="60" spans="1:44" x14ac:dyDescent="0.15">
      <c r="A60" s="247"/>
      <c r="AK60" s="318"/>
      <c r="AL60" s="319" t="s">
        <v>517</v>
      </c>
      <c r="AM60" s="320">
        <v>162220</v>
      </c>
      <c r="AN60" s="321">
        <v>26026</v>
      </c>
      <c r="AO60" s="322">
        <v>-54.1</v>
      </c>
      <c r="AP60" s="323">
        <v>89789</v>
      </c>
      <c r="AQ60" s="324">
        <v>9.1999999999999993</v>
      </c>
      <c r="AR60" s="325">
        <v>-63.3</v>
      </c>
    </row>
    <row r="61" spans="1:44" x14ac:dyDescent="0.15">
      <c r="A61" s="247"/>
      <c r="AK61" s="303" t="s">
        <v>522</v>
      </c>
      <c r="AL61" s="326"/>
      <c r="AM61" s="312">
        <v>673617</v>
      </c>
      <c r="AN61" s="313">
        <v>103862</v>
      </c>
      <c r="AO61" s="314">
        <v>13.4</v>
      </c>
      <c r="AP61" s="315">
        <v>148315</v>
      </c>
      <c r="AQ61" s="327">
        <v>3.2</v>
      </c>
      <c r="AR61" s="317">
        <v>10.199999999999999</v>
      </c>
    </row>
    <row r="62" spans="1:44" x14ac:dyDescent="0.15">
      <c r="A62" s="247"/>
      <c r="AK62" s="318"/>
      <c r="AL62" s="319" t="s">
        <v>517</v>
      </c>
      <c r="AM62" s="320">
        <v>302494</v>
      </c>
      <c r="AN62" s="321">
        <v>47091</v>
      </c>
      <c r="AO62" s="322">
        <v>113.3</v>
      </c>
      <c r="AP62" s="323">
        <v>78129</v>
      </c>
      <c r="AQ62" s="324">
        <v>2</v>
      </c>
      <c r="AR62" s="325">
        <v>111.3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LSOkkdt/yn9nKHfdyAc4xmMWC/Qo1EuX64DsKMHUl4zwcxMOyv7ogfXkRewmGOaUUdZoR16SEFvYuXYqJ6I+w==" saltValue="y6mEgTBLkEix9J/LNkh8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JgSA/9IrWZYzSgCfBY6W0wNvhubU5a4nuhh8EbVpYw96EaB52xBG+gT7Kh3aLhDbAr6s+B/QZuLjNkVxkVHHsQ==" saltValue="Bf8LREaZNsEAccWRNxW9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4rDBIoBAvTN2SAdz6Rob2qfGQZAGOY0bJQto6Q1KIHOt6dweJHKce+HjRTBMge1rn9s8KPedHG7OlLRAGm4A1A==" saltValue="m9lR+63L5c4oRIa5NQXK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18.690000000000001</v>
      </c>
      <c r="G47" s="12">
        <v>21.26</v>
      </c>
      <c r="H47" s="12">
        <v>32.74</v>
      </c>
      <c r="I47" s="12">
        <v>31.66</v>
      </c>
      <c r="J47" s="13">
        <v>33.83</v>
      </c>
    </row>
    <row r="48" spans="2:10" ht="57.75" customHeight="1" x14ac:dyDescent="0.15">
      <c r="B48" s="14"/>
      <c r="C48" s="1128" t="s">
        <v>4</v>
      </c>
      <c r="D48" s="1128"/>
      <c r="E48" s="1129"/>
      <c r="F48" s="15">
        <v>7.42</v>
      </c>
      <c r="G48" s="16">
        <v>19.04</v>
      </c>
      <c r="H48" s="16">
        <v>10.71</v>
      </c>
      <c r="I48" s="16">
        <v>9.09</v>
      </c>
      <c r="J48" s="17">
        <v>7.73</v>
      </c>
    </row>
    <row r="49" spans="2:10" ht="57.75" customHeight="1" thickBot="1" x14ac:dyDescent="0.2">
      <c r="B49" s="18"/>
      <c r="C49" s="1130" t="s">
        <v>5</v>
      </c>
      <c r="D49" s="1130"/>
      <c r="E49" s="1131"/>
      <c r="F49" s="19">
        <v>1.19</v>
      </c>
      <c r="G49" s="20">
        <v>16.16</v>
      </c>
      <c r="H49" s="20">
        <v>2.27</v>
      </c>
      <c r="I49" s="20" t="s">
        <v>529</v>
      </c>
      <c r="J49" s="21">
        <v>1.55</v>
      </c>
    </row>
    <row r="50" spans="2:10" x14ac:dyDescent="0.15"/>
  </sheetData>
  <sheetProtection algorithmName="SHA-512" hashValue="nFwpuBj1ax9C89JnVQV9BxSBIuo/IzKhIcNp1dcb98YxFIkj30MZK5RfvqlNNEHWt2XrAMcOLGGeee60XSdcoA==" saltValue="WhqcKU8/4VcXjMZ36PWf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2026-03-19T06:25:50Z</cp:lastPrinted>
  <dcterms:created xsi:type="dcterms:W3CDTF">2026-02-23T05:46:39Z</dcterms:created>
  <dcterms:modified xsi:type="dcterms:W3CDTF">2026-03-23T14:18:55Z</dcterms:modified>
  <cp:category/>
</cp:coreProperties>
</file>